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kaszrachel/Dropbox/AutomationInequality/figures_adrien/"/>
    </mc:Choice>
  </mc:AlternateContent>
  <xr:revisionPtr revIDLastSave="0" documentId="8_{229712CA-6037-0245-A9DB-6485A6ED14EA}" xr6:coauthVersionLast="45" xr6:coauthVersionMax="45" xr10:uidLastSave="{00000000-0000-0000-0000-000000000000}"/>
  <bookViews>
    <workbookView xWindow="540" yWindow="2860" windowWidth="28260" windowHeight="14220" xr2:uid="{85972116-4DC6-B147-B8D3-1DF73358A342}"/>
  </bookViews>
  <sheets>
    <sheet name="Figure" sheetId="4" r:id="rId1"/>
    <sheet name="BEA Data" sheetId="5" r:id="rId2"/>
    <sheet name="CBO Data" sheetId="3" r:id="rId3"/>
    <sheet name="Penn World Table Data" sheetId="1" r:id="rId4"/>
    <sheet name="WEO Data" sheetId="2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B10" i="1"/>
  <c r="B83" i="5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G3" i="2"/>
  <c r="I6" i="1"/>
  <c r="D6" i="1"/>
  <c r="E6" i="1"/>
  <c r="F6" i="1"/>
  <c r="G6" i="1"/>
  <c r="H6" i="1"/>
  <c r="C6" i="1"/>
  <c r="C5" i="1"/>
  <c r="D5" i="1"/>
  <c r="E5" i="1"/>
  <c r="F5" i="1"/>
  <c r="G5" i="1"/>
  <c r="H5" i="1"/>
  <c r="I5" i="1"/>
  <c r="B5" i="1"/>
</calcChain>
</file>

<file path=xl/sharedStrings.xml><?xml version="1.0" encoding="utf-8"?>
<sst xmlns="http://schemas.openxmlformats.org/spreadsheetml/2006/main" count="45" uniqueCount="34">
  <si>
    <t>GDP</t>
  </si>
  <si>
    <t>Population</t>
  </si>
  <si>
    <t>GDP per capita</t>
  </si>
  <si>
    <t>Annualized long-term growth rate</t>
  </si>
  <si>
    <t>US DATA from PWT9.1</t>
  </si>
  <si>
    <t>https://www.rug.nl/ggdc/productivity/pwt/</t>
  </si>
  <si>
    <t>Country</t>
  </si>
  <si>
    <t>Subject Descriptor</t>
  </si>
  <si>
    <t>Units</t>
  </si>
  <si>
    <t>Scale</t>
  </si>
  <si>
    <t>Country/Series-specific Notes</t>
  </si>
  <si>
    <t>Estimates Start After</t>
  </si>
  <si>
    <t>United States</t>
  </si>
  <si>
    <t>Gross domestic product per capita, constant prices</t>
  </si>
  <si>
    <t>National currency</t>
  </si>
  <si>
    <t>See notes for:  Gross domestic product, constant prices (National currency) Population (Persons).</t>
  </si>
  <si>
    <t>International Monetary Fund, World Economic Outlook Database, October 2019</t>
  </si>
  <si>
    <t xml:space="preserve">Link to data: </t>
  </si>
  <si>
    <t>https://fred.stlouisfed.org/graph/?g=puoq</t>
  </si>
  <si>
    <t>FRED Graph Observations</t>
  </si>
  <si>
    <t>Federal Reserve Economic Data</t>
  </si>
  <si>
    <t>Link: https://fred.stlouisfed.org</t>
  </si>
  <si>
    <t>Help: https://fred.stlouisfed.org/help-faq</t>
  </si>
  <si>
    <t>Economic Research Division</t>
  </si>
  <si>
    <t>Federal Reserve Bank of St. Louis</t>
  </si>
  <si>
    <t>GDPPOT_POPTHM</t>
  </si>
  <si>
    <t>GDPPOT/POPTHM, % Chg. from Yr. Ago of (Bil. of Chn. 2012 $/Thous.), Annual, Not Seasonally Adjusted</t>
  </si>
  <si>
    <t>Frequency: Annual</t>
  </si>
  <si>
    <t>observation_date</t>
  </si>
  <si>
    <t>10-year growth of GDP per capita (Penn World Tables)</t>
  </si>
  <si>
    <t>Growth of potential GDP per capita (CBO estimates and forecast)</t>
  </si>
  <si>
    <t>A939RX0Q048SBEA</t>
  </si>
  <si>
    <t>Real gross domestic product per capita, Percent Change from Year Ago of (Chained 2012 Dollars), Annual, Seasonally Adjusted Annual Rate</t>
  </si>
  <si>
    <t>Actual growth of GDP per capita (BEA data and IMF WEO forecast)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</si>
</sst>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yyyy\-mm\-dd"/>
    <numFmt numFmtId="167" formatCode="0.0"/>
  </numFmts>
  <fonts count="6">
    <font>
      <sz val="12"/>
      <color theme="1"/>
      <name val="Palatino-Roman"/>
      <family val="2"/>
    </font>
    <font>
      <sz val="8"/>
      <color rgb="FF000000"/>
      <name val="Verdana"/>
      <family val="2"/>
    </font>
    <font>
      <b/>
      <sz val="8"/>
      <color rgb="FF004276"/>
      <name val="Verdana"/>
      <family val="2"/>
    </font>
    <font>
      <u/>
      <sz val="12"/>
      <color theme="10"/>
      <name val="Palatino-Roman"/>
      <family val="2"/>
    </font>
    <font>
      <sz val="12"/>
      <color rgb="FFFFC000"/>
      <name val="Palatino-Roman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5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/>
    <xf numFmtId="4" fontId="0" fillId="0" borderId="0" xfId="0" applyNumberFormat="1"/>
    <xf numFmtId="166" fontId="0" fillId="0" borderId="0" xfId="0" applyNumberFormat="1"/>
    <xf numFmtId="167" fontId="0" fillId="0" borderId="0" xfId="0" applyNumberFormat="1"/>
    <xf numFmtId="167" fontId="0" fillId="2" borderId="0" xfId="0" applyNumberFormat="1" applyFill="1"/>
    <xf numFmtId="0" fontId="4" fillId="0" borderId="0" xfId="0" applyFont="1"/>
    <xf numFmtId="0" fontId="5" fillId="0" borderId="0" xfId="2"/>
    <xf numFmtId="166" fontId="5" fillId="0" borderId="0" xfId="2" applyNumberFormat="1"/>
    <xf numFmtId="167" fontId="5" fillId="0" borderId="0" xfId="2" applyNumberFormat="1"/>
    <xf numFmtId="0" fontId="5" fillId="0" borderId="0" xfId="2" applyAlignment="1">
      <alignment horizontal="right"/>
    </xf>
  </cellXfs>
  <cellStyles count="3">
    <cellStyle name="Hyperlink" xfId="1" builtinId="8"/>
    <cellStyle name="Normal" xfId="0" builtinId="0"/>
    <cellStyle name="Normal 2" xfId="2" xr:uid="{2FAEF7E5-E0F1-5B48-8BD0-57CB3DFBE5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US trend growth measures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327968129620472E-2"/>
          <c:y val="9.1858638743455498E-2"/>
          <c:w val="0.9375279066347606"/>
          <c:h val="0.61722863503318626"/>
        </c:manualLayout>
      </c:layout>
      <c:lineChart>
        <c:grouping val="standard"/>
        <c:varyColors val="0"/>
        <c:ser>
          <c:idx val="2"/>
          <c:order val="0"/>
          <c:tx>
            <c:strRef>
              <c:f>'Penn World Table Data'!$A$10</c:f>
              <c:strCache>
                <c:ptCount val="1"/>
                <c:pt idx="0">
                  <c:v>Actual growth of GDP per capita (BEA data and IMF WEO forecast)</c:v>
                </c:pt>
              </c:strCache>
            </c:strRef>
          </c:tx>
          <c:spPr>
            <a:ln w="952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'Penn World Table Data'!$B$8:$BS$8</c:f>
              <c:numCache>
                <c:formatCode>General</c:formatCode>
                <c:ptCount val="70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  <c:pt idx="57">
                  <c:v>2017</c:v>
                </c:pt>
                <c:pt idx="58">
                  <c:v>2018</c:v>
                </c:pt>
                <c:pt idx="59">
                  <c:v>2019</c:v>
                </c:pt>
                <c:pt idx="60">
                  <c:v>2020</c:v>
                </c:pt>
                <c:pt idx="61">
                  <c:v>2021</c:v>
                </c:pt>
                <c:pt idx="62">
                  <c:v>2022</c:v>
                </c:pt>
                <c:pt idx="63">
                  <c:v>2023</c:v>
                </c:pt>
                <c:pt idx="64">
                  <c:v>2024</c:v>
                </c:pt>
                <c:pt idx="65">
                  <c:v>2025</c:v>
                </c:pt>
                <c:pt idx="66">
                  <c:v>2026</c:v>
                </c:pt>
                <c:pt idx="67">
                  <c:v>2027</c:v>
                </c:pt>
                <c:pt idx="68">
                  <c:v>2028</c:v>
                </c:pt>
                <c:pt idx="69">
                  <c:v>2029</c:v>
                </c:pt>
              </c:numCache>
            </c:numRef>
          </c:cat>
          <c:val>
            <c:numRef>
              <c:f>'Penn World Table Data'!$B$10:$BS$10</c:f>
              <c:numCache>
                <c:formatCode>0.0</c:formatCode>
                <c:ptCount val="70"/>
                <c:pt idx="0">
                  <c:v>0.51971999999999996</c:v>
                </c:pt>
                <c:pt idx="1">
                  <c:v>0.88573999999999997</c:v>
                </c:pt>
                <c:pt idx="2">
                  <c:v>4.5134800000000004</c:v>
                </c:pt>
                <c:pt idx="3">
                  <c:v>2.8593199999999999</c:v>
                </c:pt>
                <c:pt idx="4">
                  <c:v>4.3148200000000001</c:v>
                </c:pt>
                <c:pt idx="5">
                  <c:v>5.16798</c:v>
                </c:pt>
                <c:pt idx="6">
                  <c:v>5.3800299999999996</c:v>
                </c:pt>
                <c:pt idx="7">
                  <c:v>1.63066</c:v>
                </c:pt>
                <c:pt idx="8">
                  <c:v>3.87147</c:v>
                </c:pt>
                <c:pt idx="9">
                  <c:v>2.1143999999999998</c:v>
                </c:pt>
                <c:pt idx="10">
                  <c:v>-0.96096000000000004</c:v>
                </c:pt>
                <c:pt idx="11">
                  <c:v>1.9954400000000001</c:v>
                </c:pt>
                <c:pt idx="12">
                  <c:v>4.1361699999999999</c:v>
                </c:pt>
                <c:pt idx="13">
                  <c:v>4.6465399999999999</c:v>
                </c:pt>
                <c:pt idx="14">
                  <c:v>-1.4487099999999999</c:v>
                </c:pt>
                <c:pt idx="15">
                  <c:v>-1.17506</c:v>
                </c:pt>
                <c:pt idx="16">
                  <c:v>4.3725300000000002</c:v>
                </c:pt>
                <c:pt idx="17">
                  <c:v>3.5771199999999999</c:v>
                </c:pt>
                <c:pt idx="18">
                  <c:v>4.4242699999999999</c:v>
                </c:pt>
                <c:pt idx="19">
                  <c:v>2.0362200000000001</c:v>
                </c:pt>
                <c:pt idx="20">
                  <c:v>-1.4026400000000001</c:v>
                </c:pt>
                <c:pt idx="21" formatCode="General">
                  <c:v>1.5146955626426317</c:v>
                </c:pt>
                <c:pt idx="22" formatCode="General">
                  <c:v>-2.7383043378581662</c:v>
                </c:pt>
                <c:pt idx="23" formatCode="General">
                  <c:v>3.637688929005356</c:v>
                </c:pt>
                <c:pt idx="24" formatCode="General">
                  <c:v>6.3020371577751977</c:v>
                </c:pt>
                <c:pt idx="25" formatCode="General">
                  <c:v>3.2476864467743338</c:v>
                </c:pt>
                <c:pt idx="26" formatCode="General">
                  <c:v>2.5264957082481887</c:v>
                </c:pt>
                <c:pt idx="27" formatCode="General">
                  <c:v>2.5398361441509643</c:v>
                </c:pt>
                <c:pt idx="28" formatCode="General">
                  <c:v>3.2342446643237377</c:v>
                </c:pt>
                <c:pt idx="29" formatCode="General">
                  <c:v>2.7008444239932095</c:v>
                </c:pt>
                <c:pt idx="30" formatCode="General">
                  <c:v>0.76090499389163124</c:v>
                </c:pt>
                <c:pt idx="31" formatCode="General">
                  <c:v>-1.426806791827695</c:v>
                </c:pt>
                <c:pt idx="32" formatCode="General">
                  <c:v>2.1574850840943682</c:v>
                </c:pt>
                <c:pt idx="33" formatCode="General">
                  <c:v>1.4219593737483383</c:v>
                </c:pt>
                <c:pt idx="34" formatCode="General">
                  <c:v>2.7737326721766431</c:v>
                </c:pt>
                <c:pt idx="35" formatCode="General">
                  <c:v>1.4765680816050786</c:v>
                </c:pt>
                <c:pt idx="36" formatCode="General">
                  <c:v>2.5704856799784404</c:v>
                </c:pt>
                <c:pt idx="37" formatCode="General">
                  <c:v>3.2061559508025361</c:v>
                </c:pt>
                <c:pt idx="38" formatCode="General">
                  <c:v>3.2700787833940703</c:v>
                </c:pt>
                <c:pt idx="39" formatCode="General">
                  <c:v>3.5630349372597792</c:v>
                </c:pt>
                <c:pt idx="40" formatCode="General">
                  <c:v>2.9834834306269986</c:v>
                </c:pt>
                <c:pt idx="41" formatCode="General">
                  <c:v>-3.5416584838088294E-2</c:v>
                </c:pt>
                <c:pt idx="42" formatCode="General">
                  <c:v>0.75143783803406361</c:v>
                </c:pt>
                <c:pt idx="43" formatCode="General">
                  <c:v>1.9007696914420613</c:v>
                </c:pt>
                <c:pt idx="44" formatCode="General">
                  <c:v>2.8594609103870239</c:v>
                </c:pt>
                <c:pt idx="45" formatCode="General">
                  <c:v>2.5603261265469079</c:v>
                </c:pt>
                <c:pt idx="46" formatCode="General">
                  <c:v>1.8862404339900607</c:v>
                </c:pt>
                <c:pt idx="47" formatCode="General">
                  <c:v>0.87287749674425097</c:v>
                </c:pt>
                <c:pt idx="48" formatCode="General">
                  <c:v>-1.0591189063031359</c:v>
                </c:pt>
                <c:pt idx="49" formatCode="General">
                  <c:v>-3.3788355163579809</c:v>
                </c:pt>
                <c:pt idx="50" formatCode="General">
                  <c:v>1.7813978150484688</c:v>
                </c:pt>
                <c:pt idx="51" formatCode="General">
                  <c:v>0.83339518633160914</c:v>
                </c:pt>
                <c:pt idx="52" formatCode="General">
                  <c:v>1.5260830265210634</c:v>
                </c:pt>
                <c:pt idx="53" formatCode="General">
                  <c:v>1.1447646493681463</c:v>
                </c:pt>
                <c:pt idx="54" formatCode="General">
                  <c:v>1.7889527420469786</c:v>
                </c:pt>
                <c:pt idx="55" formatCode="General">
                  <c:v>2.1673680918119942</c:v>
                </c:pt>
                <c:pt idx="56" formatCode="General">
                  <c:v>0.91605127740719272</c:v>
                </c:pt>
                <c:pt idx="57" formatCode="General">
                  <c:v>1.7087425312601656</c:v>
                </c:pt>
                <c:pt idx="58" formatCode="General">
                  <c:v>2.2901993945606547</c:v>
                </c:pt>
                <c:pt idx="59" formatCode="General">
                  <c:v>1.7533937794008025</c:v>
                </c:pt>
                <c:pt idx="60" formatCode="General">
                  <c:v>1.5403817450992507</c:v>
                </c:pt>
                <c:pt idx="61" formatCode="General">
                  <c:v>1.1992187517264608</c:v>
                </c:pt>
                <c:pt idx="62" formatCode="General">
                  <c:v>1.0135297038945668</c:v>
                </c:pt>
                <c:pt idx="63" formatCode="General">
                  <c:v>1.0341224300238316</c:v>
                </c:pt>
                <c:pt idx="64" formatCode="General">
                  <c:v>1.0739100951979719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F-5D45-A04F-CF985394D609}"/>
            </c:ext>
          </c:extLst>
        </c:ser>
        <c:ser>
          <c:idx val="1"/>
          <c:order val="1"/>
          <c:tx>
            <c:strRef>
              <c:f>'Penn World Table Data'!$A$9</c:f>
              <c:strCache>
                <c:ptCount val="1"/>
                <c:pt idx="0">
                  <c:v>10-year growth of GDP per capita (Penn World Tables)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'Penn World Table Data'!$B$8:$BS$8</c:f>
              <c:numCache>
                <c:formatCode>General</c:formatCode>
                <c:ptCount val="70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  <c:pt idx="57">
                  <c:v>2017</c:v>
                </c:pt>
                <c:pt idx="58">
                  <c:v>2018</c:v>
                </c:pt>
                <c:pt idx="59">
                  <c:v>2019</c:v>
                </c:pt>
                <c:pt idx="60">
                  <c:v>2020</c:v>
                </c:pt>
                <c:pt idx="61">
                  <c:v>2021</c:v>
                </c:pt>
                <c:pt idx="62">
                  <c:v>2022</c:v>
                </c:pt>
                <c:pt idx="63">
                  <c:v>2023</c:v>
                </c:pt>
                <c:pt idx="64">
                  <c:v>2024</c:v>
                </c:pt>
                <c:pt idx="65">
                  <c:v>2025</c:v>
                </c:pt>
                <c:pt idx="66">
                  <c:v>2026</c:v>
                </c:pt>
                <c:pt idx="67">
                  <c:v>2027</c:v>
                </c:pt>
                <c:pt idx="68">
                  <c:v>2028</c:v>
                </c:pt>
                <c:pt idx="69">
                  <c:v>2029</c:v>
                </c:pt>
              </c:numCache>
            </c:numRef>
          </c:cat>
          <c:val>
            <c:numRef>
              <c:f>'Penn World Table Data'!$B$9:$BS$9</c:f>
              <c:numCache>
                <c:formatCode>General</c:formatCode>
                <c:ptCount val="70"/>
                <c:pt idx="0">
                  <c:v>1.8470561160000001</c:v>
                </c:pt>
                <c:pt idx="1">
                  <c:v>2.0577297350760002</c:v>
                </c:pt>
                <c:pt idx="2">
                  <c:v>2.2477084482479999</c:v>
                </c:pt>
                <c:pt idx="3">
                  <c:v>2.4166433626320001</c:v>
                </c:pt>
                <c:pt idx="4">
                  <c:v>2.5641855853440001</c:v>
                </c:pt>
                <c:pt idx="5">
                  <c:v>2.6899862235000001</c:v>
                </c:pt>
                <c:pt idx="6">
                  <c:v>2.7936963842160001</c:v>
                </c:pt>
                <c:pt idx="7">
                  <c:v>2.8749671746079999</c:v>
                </c:pt>
                <c:pt idx="8">
                  <c:v>2.933449701792</c:v>
                </c:pt>
                <c:pt idx="9">
                  <c:v>2.9687950728839998</c:v>
                </c:pt>
                <c:pt idx="10">
                  <c:v>2.9806543950000002</c:v>
                </c:pt>
                <c:pt idx="11">
                  <c:v>2.9521699767720002</c:v>
                </c:pt>
                <c:pt idx="12">
                  <c:v>2.8748551272960001</c:v>
                </c:pt>
                <c:pt idx="13">
                  <c:v>2.7609174543839998</c:v>
                </c:pt>
                <c:pt idx="14">
                  <c:v>2.6225645658480001</c:v>
                </c:pt>
                <c:pt idx="15">
                  <c:v>2.4720040695000001</c:v>
                </c:pt>
                <c:pt idx="16">
                  <c:v>2.321443573152</c:v>
                </c:pt>
                <c:pt idx="17">
                  <c:v>2.1830906846159999</c:v>
                </c:pt>
                <c:pt idx="18">
                  <c:v>2.069153011704</c:v>
                </c:pt>
                <c:pt idx="19">
                  <c:v>1.9918381622279999</c:v>
                </c:pt>
                <c:pt idx="20">
                  <c:v>1.963353744</c:v>
                </c:pt>
                <c:pt idx="21">
                  <c:v>1.97400439268187</c:v>
                </c:pt>
                <c:pt idx="22">
                  <c:v>2.0031973831266598</c:v>
                </c:pt>
                <c:pt idx="23">
                  <c:v>2.04679428193311</c:v>
                </c:pt>
                <c:pt idx="24">
                  <c:v>2.1006566556999799</c:v>
                </c:pt>
                <c:pt idx="25">
                  <c:v>2.1606460710260098</c:v>
                </c:pt>
                <c:pt idx="26">
                  <c:v>2.2226240945099698</c:v>
                </c:pt>
                <c:pt idx="27">
                  <c:v>2.2824522927505901</c:v>
                </c:pt>
                <c:pt idx="28">
                  <c:v>2.3359922323466402</c:v>
                </c:pt>
                <c:pt idx="29">
                  <c:v>2.3791054798968601</c:v>
                </c:pt>
                <c:pt idx="30">
                  <c:v>2.4076536019999999</c:v>
                </c:pt>
                <c:pt idx="31">
                  <c:v>2.42734805821914</c:v>
                </c:pt>
                <c:pt idx="32">
                  <c:v>2.4464299269413599</c:v>
                </c:pt>
                <c:pt idx="33">
                  <c:v>2.4645552030014102</c:v>
                </c:pt>
                <c:pt idx="34">
                  <c:v>2.4813798812340302</c:v>
                </c:pt>
                <c:pt idx="35">
                  <c:v>2.4965599564739902</c:v>
                </c:pt>
                <c:pt idx="36">
                  <c:v>2.5097514235560201</c:v>
                </c:pt>
                <c:pt idx="37">
                  <c:v>2.5206102773148902</c:v>
                </c:pt>
                <c:pt idx="38">
                  <c:v>2.5287925125853401</c:v>
                </c:pt>
                <c:pt idx="39">
                  <c:v>2.53395412420213</c:v>
                </c:pt>
                <c:pt idx="40">
                  <c:v>2.5357511069999998</c:v>
                </c:pt>
                <c:pt idx="41">
                  <c:v>2.484855223332</c:v>
                </c:pt>
                <c:pt idx="42">
                  <c:v>2.3467092533759999</c:v>
                </c:pt>
                <c:pt idx="43">
                  <c:v>2.1431257187039998</c:v>
                </c:pt>
                <c:pt idx="44">
                  <c:v>1.895917140888</c:v>
                </c:pt>
                <c:pt idx="45">
                  <c:v>1.6268960415</c:v>
                </c:pt>
                <c:pt idx="46">
                  <c:v>1.357874942112</c:v>
                </c:pt>
                <c:pt idx="47">
                  <c:v>1.110666364296</c:v>
                </c:pt>
                <c:pt idx="48">
                  <c:v>0.907082829624001</c:v>
                </c:pt>
                <c:pt idx="49">
                  <c:v>0.76893685966800096</c:v>
                </c:pt>
                <c:pt idx="50">
                  <c:v>0.71804097600000005</c:v>
                </c:pt>
                <c:pt idx="51">
                  <c:v>0.73898627746194501</c:v>
                </c:pt>
                <c:pt idx="52">
                  <c:v>0.801203589635054</c:v>
                </c:pt>
                <c:pt idx="53">
                  <c:v>0.90376502420023996</c:v>
                </c:pt>
                <c:pt idx="54">
                  <c:v>1.0457426928384199</c:v>
                </c:pt>
                <c:pt idx="55">
                  <c:v>1.2262087072304899</c:v>
                </c:pt>
                <c:pt idx="56">
                  <c:v>1.44423517905738</c:v>
                </c:pt>
                <c:pt idx="57">
                  <c:v>1.6988942199999999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AF-5D45-A04F-CF985394D609}"/>
            </c:ext>
          </c:extLst>
        </c:ser>
        <c:ser>
          <c:idx val="0"/>
          <c:order val="2"/>
          <c:tx>
            <c:strRef>
              <c:f>'Penn World Table Data'!$A$11</c:f>
              <c:strCache>
                <c:ptCount val="1"/>
                <c:pt idx="0">
                  <c:v>Growth of potential GDP per capita (CBO estimates and forecast)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'Penn World Table Data'!$B$8:$BS$8</c:f>
              <c:numCache>
                <c:formatCode>General</c:formatCode>
                <c:ptCount val="70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  <c:pt idx="57">
                  <c:v>2017</c:v>
                </c:pt>
                <c:pt idx="58">
                  <c:v>2018</c:v>
                </c:pt>
                <c:pt idx="59">
                  <c:v>2019</c:v>
                </c:pt>
                <c:pt idx="60">
                  <c:v>2020</c:v>
                </c:pt>
                <c:pt idx="61">
                  <c:v>2021</c:v>
                </c:pt>
                <c:pt idx="62">
                  <c:v>2022</c:v>
                </c:pt>
                <c:pt idx="63">
                  <c:v>2023</c:v>
                </c:pt>
                <c:pt idx="64">
                  <c:v>2024</c:v>
                </c:pt>
                <c:pt idx="65">
                  <c:v>2025</c:v>
                </c:pt>
                <c:pt idx="66">
                  <c:v>2026</c:v>
                </c:pt>
                <c:pt idx="67">
                  <c:v>2027</c:v>
                </c:pt>
                <c:pt idx="68">
                  <c:v>2028</c:v>
                </c:pt>
                <c:pt idx="69">
                  <c:v>2029</c:v>
                </c:pt>
              </c:numCache>
            </c:numRef>
          </c:cat>
          <c:val>
            <c:numRef>
              <c:f>'Penn World Table Data'!$B$11:$BS$11</c:f>
              <c:numCache>
                <c:formatCode>0.0</c:formatCode>
                <c:ptCount val="70"/>
                <c:pt idx="0">
                  <c:v>1.83725</c:v>
                </c:pt>
                <c:pt idx="1">
                  <c:v>2.3338299999999998</c:v>
                </c:pt>
                <c:pt idx="2">
                  <c:v>2.5225399999999998</c:v>
                </c:pt>
                <c:pt idx="3">
                  <c:v>2.84179</c:v>
                </c:pt>
                <c:pt idx="4">
                  <c:v>2.92049</c:v>
                </c:pt>
                <c:pt idx="5">
                  <c:v>3.0712100000000002</c:v>
                </c:pt>
                <c:pt idx="6">
                  <c:v>3.3437399999999999</c:v>
                </c:pt>
                <c:pt idx="7">
                  <c:v>3.5984500000000001</c:v>
                </c:pt>
                <c:pt idx="8">
                  <c:v>3.6452800000000001</c:v>
                </c:pt>
                <c:pt idx="9">
                  <c:v>3.3605499999999999</c:v>
                </c:pt>
                <c:pt idx="10">
                  <c:v>2.3583699999999999</c:v>
                </c:pt>
                <c:pt idx="11">
                  <c:v>1.6960200000000001</c:v>
                </c:pt>
                <c:pt idx="12">
                  <c:v>1.8374200000000001</c:v>
                </c:pt>
                <c:pt idx="13">
                  <c:v>2.18445</c:v>
                </c:pt>
                <c:pt idx="14">
                  <c:v>2.6276899999999999</c:v>
                </c:pt>
                <c:pt idx="15">
                  <c:v>2.53992</c:v>
                </c:pt>
                <c:pt idx="16">
                  <c:v>2.2004700000000001</c:v>
                </c:pt>
                <c:pt idx="17">
                  <c:v>2.1966199999999998</c:v>
                </c:pt>
                <c:pt idx="18">
                  <c:v>2.3954</c:v>
                </c:pt>
                <c:pt idx="19">
                  <c:v>2.2701500000000001</c:v>
                </c:pt>
                <c:pt idx="20">
                  <c:v>1.37784</c:v>
                </c:pt>
                <c:pt idx="21">
                  <c:v>1.2598499999999999</c:v>
                </c:pt>
                <c:pt idx="22">
                  <c:v>2.1135000000000002</c:v>
                </c:pt>
                <c:pt idx="23">
                  <c:v>2.3685800000000001</c:v>
                </c:pt>
                <c:pt idx="24">
                  <c:v>2.5209600000000001</c:v>
                </c:pt>
                <c:pt idx="25">
                  <c:v>2.8105799999999999</c:v>
                </c:pt>
                <c:pt idx="26">
                  <c:v>2.7654899999999998</c:v>
                </c:pt>
                <c:pt idx="27">
                  <c:v>2.59043</c:v>
                </c:pt>
                <c:pt idx="28">
                  <c:v>2.4093599999999999</c:v>
                </c:pt>
                <c:pt idx="29">
                  <c:v>2.23339</c:v>
                </c:pt>
                <c:pt idx="30">
                  <c:v>1.8365</c:v>
                </c:pt>
                <c:pt idx="31">
                  <c:v>1.2847299999999999</c:v>
                </c:pt>
                <c:pt idx="32">
                  <c:v>1.0712200000000001</c:v>
                </c:pt>
                <c:pt idx="33">
                  <c:v>1.1177699999999999</c:v>
                </c:pt>
                <c:pt idx="34">
                  <c:v>1.2869900000000001</c:v>
                </c:pt>
                <c:pt idx="35">
                  <c:v>1.35562</c:v>
                </c:pt>
                <c:pt idx="36">
                  <c:v>1.61382</c:v>
                </c:pt>
                <c:pt idx="37">
                  <c:v>2.2250399999999999</c:v>
                </c:pt>
                <c:pt idx="38">
                  <c:v>2.83724</c:v>
                </c:pt>
                <c:pt idx="39">
                  <c:v>3.0910299999999999</c:v>
                </c:pt>
                <c:pt idx="40">
                  <c:v>3.10643</c:v>
                </c:pt>
                <c:pt idx="41">
                  <c:v>2.7193800000000001</c:v>
                </c:pt>
                <c:pt idx="42">
                  <c:v>2.0731999999999999</c:v>
                </c:pt>
                <c:pt idx="43">
                  <c:v>1.7492000000000001</c:v>
                </c:pt>
                <c:pt idx="44">
                  <c:v>1.7539499999999999</c:v>
                </c:pt>
                <c:pt idx="45">
                  <c:v>1.6949000000000001</c:v>
                </c:pt>
                <c:pt idx="46">
                  <c:v>1.27478</c:v>
                </c:pt>
                <c:pt idx="47">
                  <c:v>0.97570000000000001</c:v>
                </c:pt>
                <c:pt idx="48">
                  <c:v>0.89885999999999999</c:v>
                </c:pt>
                <c:pt idx="49">
                  <c:v>0.60733999999999999</c:v>
                </c:pt>
                <c:pt idx="50">
                  <c:v>0.25092999999999999</c:v>
                </c:pt>
                <c:pt idx="51">
                  <c:v>0.45562999999999998</c:v>
                </c:pt>
                <c:pt idx="52">
                  <c:v>0.73365999999999998</c:v>
                </c:pt>
                <c:pt idx="53">
                  <c:v>0.95296999999999998</c:v>
                </c:pt>
                <c:pt idx="54">
                  <c:v>0.98716999999999999</c:v>
                </c:pt>
                <c:pt idx="55">
                  <c:v>1.03447</c:v>
                </c:pt>
                <c:pt idx="56">
                  <c:v>1.02928</c:v>
                </c:pt>
                <c:pt idx="57">
                  <c:v>1.05185</c:v>
                </c:pt>
                <c:pt idx="58">
                  <c:v>1.22786</c:v>
                </c:pt>
                <c:pt idx="59">
                  <c:v>1.42605</c:v>
                </c:pt>
                <c:pt idx="60">
                  <c:v>1.4905300000000001</c:v>
                </c:pt>
                <c:pt idx="61">
                  <c:v>1.4703599999999999</c:v>
                </c:pt>
                <c:pt idx="62">
                  <c:v>1.4294899999999999</c:v>
                </c:pt>
                <c:pt idx="63">
                  <c:v>1.36948</c:v>
                </c:pt>
                <c:pt idx="64">
                  <c:v>1.2953700000000001</c:v>
                </c:pt>
                <c:pt idx="65">
                  <c:v>1.21841</c:v>
                </c:pt>
                <c:pt idx="66">
                  <c:v>1.1575599999999999</c:v>
                </c:pt>
                <c:pt idx="67">
                  <c:v>1.13174</c:v>
                </c:pt>
                <c:pt idx="68">
                  <c:v>1.14886</c:v>
                </c:pt>
                <c:pt idx="69">
                  <c:v>1.1856200000000001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AF-5D45-A04F-CF985394D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4095"/>
        <c:axId val="977983"/>
      </c:lineChart>
      <c:catAx>
        <c:axId val="1624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983"/>
        <c:crosses val="autoZero"/>
        <c:auto val="1"/>
        <c:lblAlgn val="ctr"/>
        <c:lblOffset val="100"/>
        <c:noMultiLvlLbl val="0"/>
      </c:catAx>
      <c:valAx>
        <c:axId val="977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40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6366579177602804E-2"/>
          <c:y val="0.82048810652595128"/>
          <c:w val="0.91893350831146103"/>
          <c:h val="0.151734138599167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US trend growth measures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'Penn World Table Data'!$A$10</c:f>
              <c:strCache>
                <c:ptCount val="1"/>
                <c:pt idx="0">
                  <c:v>Actual growth of GDP per capita (BEA data and IMF WEO forecast)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'Penn World Table Data'!$B$8:$BS$8</c:f>
              <c:numCache>
                <c:formatCode>General</c:formatCode>
                <c:ptCount val="70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  <c:pt idx="57">
                  <c:v>2017</c:v>
                </c:pt>
                <c:pt idx="58">
                  <c:v>2018</c:v>
                </c:pt>
                <c:pt idx="59">
                  <c:v>2019</c:v>
                </c:pt>
                <c:pt idx="60">
                  <c:v>2020</c:v>
                </c:pt>
                <c:pt idx="61">
                  <c:v>2021</c:v>
                </c:pt>
                <c:pt idx="62">
                  <c:v>2022</c:v>
                </c:pt>
                <c:pt idx="63">
                  <c:v>2023</c:v>
                </c:pt>
                <c:pt idx="64">
                  <c:v>2024</c:v>
                </c:pt>
                <c:pt idx="65">
                  <c:v>2025</c:v>
                </c:pt>
                <c:pt idx="66">
                  <c:v>2026</c:v>
                </c:pt>
                <c:pt idx="67">
                  <c:v>2027</c:v>
                </c:pt>
                <c:pt idx="68">
                  <c:v>2028</c:v>
                </c:pt>
                <c:pt idx="69">
                  <c:v>2029</c:v>
                </c:pt>
              </c:numCache>
            </c:numRef>
          </c:cat>
          <c:val>
            <c:numRef>
              <c:f>'Penn World Table Data'!$B$10:$BS$10</c:f>
              <c:numCache>
                <c:formatCode>0.0</c:formatCode>
                <c:ptCount val="70"/>
                <c:pt idx="0">
                  <c:v>0.51971999999999996</c:v>
                </c:pt>
                <c:pt idx="1">
                  <c:v>0.88573999999999997</c:v>
                </c:pt>
                <c:pt idx="2">
                  <c:v>4.5134800000000004</c:v>
                </c:pt>
                <c:pt idx="3">
                  <c:v>2.8593199999999999</c:v>
                </c:pt>
                <c:pt idx="4">
                  <c:v>4.3148200000000001</c:v>
                </c:pt>
                <c:pt idx="5">
                  <c:v>5.16798</c:v>
                </c:pt>
                <c:pt idx="6">
                  <c:v>5.3800299999999996</c:v>
                </c:pt>
                <c:pt idx="7">
                  <c:v>1.63066</c:v>
                </c:pt>
                <c:pt idx="8">
                  <c:v>3.87147</c:v>
                </c:pt>
                <c:pt idx="9">
                  <c:v>2.1143999999999998</c:v>
                </c:pt>
                <c:pt idx="10">
                  <c:v>-0.96096000000000004</c:v>
                </c:pt>
                <c:pt idx="11">
                  <c:v>1.9954400000000001</c:v>
                </c:pt>
                <c:pt idx="12">
                  <c:v>4.1361699999999999</c:v>
                </c:pt>
                <c:pt idx="13">
                  <c:v>4.6465399999999999</c:v>
                </c:pt>
                <c:pt idx="14">
                  <c:v>-1.4487099999999999</c:v>
                </c:pt>
                <c:pt idx="15">
                  <c:v>-1.17506</c:v>
                </c:pt>
                <c:pt idx="16">
                  <c:v>4.3725300000000002</c:v>
                </c:pt>
                <c:pt idx="17">
                  <c:v>3.5771199999999999</c:v>
                </c:pt>
                <c:pt idx="18">
                  <c:v>4.4242699999999999</c:v>
                </c:pt>
                <c:pt idx="19">
                  <c:v>2.0362200000000001</c:v>
                </c:pt>
                <c:pt idx="20">
                  <c:v>-1.4026400000000001</c:v>
                </c:pt>
                <c:pt idx="21" formatCode="General">
                  <c:v>1.5146955626426317</c:v>
                </c:pt>
                <c:pt idx="22" formatCode="General">
                  <c:v>-2.7383043378581662</c:v>
                </c:pt>
                <c:pt idx="23" formatCode="General">
                  <c:v>3.637688929005356</c:v>
                </c:pt>
                <c:pt idx="24" formatCode="General">
                  <c:v>6.3020371577751977</c:v>
                </c:pt>
                <c:pt idx="25" formatCode="General">
                  <c:v>3.2476864467743338</c:v>
                </c:pt>
                <c:pt idx="26" formatCode="General">
                  <c:v>2.5264957082481887</c:v>
                </c:pt>
                <c:pt idx="27" formatCode="General">
                  <c:v>2.5398361441509643</c:v>
                </c:pt>
                <c:pt idx="28" formatCode="General">
                  <c:v>3.2342446643237377</c:v>
                </c:pt>
                <c:pt idx="29" formatCode="General">
                  <c:v>2.7008444239932095</c:v>
                </c:pt>
                <c:pt idx="30" formatCode="General">
                  <c:v>0.76090499389163124</c:v>
                </c:pt>
                <c:pt idx="31" formatCode="General">
                  <c:v>-1.426806791827695</c:v>
                </c:pt>
                <c:pt idx="32" formatCode="General">
                  <c:v>2.1574850840943682</c:v>
                </c:pt>
                <c:pt idx="33" formatCode="General">
                  <c:v>1.4219593737483383</c:v>
                </c:pt>
                <c:pt idx="34" formatCode="General">
                  <c:v>2.7737326721766431</c:v>
                </c:pt>
                <c:pt idx="35" formatCode="General">
                  <c:v>1.4765680816050786</c:v>
                </c:pt>
                <c:pt idx="36" formatCode="General">
                  <c:v>2.5704856799784404</c:v>
                </c:pt>
                <c:pt idx="37" formatCode="General">
                  <c:v>3.2061559508025361</c:v>
                </c:pt>
                <c:pt idx="38" formatCode="General">
                  <c:v>3.2700787833940703</c:v>
                </c:pt>
                <c:pt idx="39" formatCode="General">
                  <c:v>3.5630349372597792</c:v>
                </c:pt>
                <c:pt idx="40" formatCode="General">
                  <c:v>2.9834834306269986</c:v>
                </c:pt>
                <c:pt idx="41" formatCode="General">
                  <c:v>-3.5416584838088294E-2</c:v>
                </c:pt>
                <c:pt idx="42" formatCode="General">
                  <c:v>0.75143783803406361</c:v>
                </c:pt>
                <c:pt idx="43" formatCode="General">
                  <c:v>1.9007696914420613</c:v>
                </c:pt>
                <c:pt idx="44" formatCode="General">
                  <c:v>2.8594609103870239</c:v>
                </c:pt>
                <c:pt idx="45" formatCode="General">
                  <c:v>2.5603261265469079</c:v>
                </c:pt>
                <c:pt idx="46" formatCode="General">
                  <c:v>1.8862404339900607</c:v>
                </c:pt>
                <c:pt idx="47" formatCode="General">
                  <c:v>0.87287749674425097</c:v>
                </c:pt>
                <c:pt idx="48" formatCode="General">
                  <c:v>-1.0591189063031359</c:v>
                </c:pt>
                <c:pt idx="49" formatCode="General">
                  <c:v>-3.3788355163579809</c:v>
                </c:pt>
                <c:pt idx="50" formatCode="General">
                  <c:v>1.7813978150484688</c:v>
                </c:pt>
                <c:pt idx="51" formatCode="General">
                  <c:v>0.83339518633160914</c:v>
                </c:pt>
                <c:pt idx="52" formatCode="General">
                  <c:v>1.5260830265210634</c:v>
                </c:pt>
                <c:pt idx="53" formatCode="General">
                  <c:v>1.1447646493681463</c:v>
                </c:pt>
                <c:pt idx="54" formatCode="General">
                  <c:v>1.7889527420469786</c:v>
                </c:pt>
                <c:pt idx="55" formatCode="General">
                  <c:v>2.1673680918119942</c:v>
                </c:pt>
                <c:pt idx="56" formatCode="General">
                  <c:v>0.91605127740719272</c:v>
                </c:pt>
                <c:pt idx="57" formatCode="General">
                  <c:v>1.7087425312601656</c:v>
                </c:pt>
                <c:pt idx="58" formatCode="General">
                  <c:v>2.2901993945606547</c:v>
                </c:pt>
                <c:pt idx="59" formatCode="General">
                  <c:v>1.7533937794008025</c:v>
                </c:pt>
                <c:pt idx="60" formatCode="General">
                  <c:v>1.5403817450992507</c:v>
                </c:pt>
                <c:pt idx="61" formatCode="General">
                  <c:v>1.1992187517264608</c:v>
                </c:pt>
                <c:pt idx="62" formatCode="General">
                  <c:v>1.0135297038945668</c:v>
                </c:pt>
                <c:pt idx="63" formatCode="General">
                  <c:v>1.0341224300238316</c:v>
                </c:pt>
                <c:pt idx="64" formatCode="General">
                  <c:v>1.0739100951979719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65-E34A-8849-93B4E4353BD5}"/>
            </c:ext>
          </c:extLst>
        </c:ser>
        <c:ser>
          <c:idx val="1"/>
          <c:order val="1"/>
          <c:tx>
            <c:strRef>
              <c:f>'Penn World Table Data'!$A$9</c:f>
              <c:strCache>
                <c:ptCount val="1"/>
                <c:pt idx="0">
                  <c:v>10-year growth of GDP per capita (Penn World Tables)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'Penn World Table Data'!$B$8:$BS$8</c:f>
              <c:numCache>
                <c:formatCode>General</c:formatCode>
                <c:ptCount val="70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  <c:pt idx="57">
                  <c:v>2017</c:v>
                </c:pt>
                <c:pt idx="58">
                  <c:v>2018</c:v>
                </c:pt>
                <c:pt idx="59">
                  <c:v>2019</c:v>
                </c:pt>
                <c:pt idx="60">
                  <c:v>2020</c:v>
                </c:pt>
                <c:pt idx="61">
                  <c:v>2021</c:v>
                </c:pt>
                <c:pt idx="62">
                  <c:v>2022</c:v>
                </c:pt>
                <c:pt idx="63">
                  <c:v>2023</c:v>
                </c:pt>
                <c:pt idx="64">
                  <c:v>2024</c:v>
                </c:pt>
                <c:pt idx="65">
                  <c:v>2025</c:v>
                </c:pt>
                <c:pt idx="66">
                  <c:v>2026</c:v>
                </c:pt>
                <c:pt idx="67">
                  <c:v>2027</c:v>
                </c:pt>
                <c:pt idx="68">
                  <c:v>2028</c:v>
                </c:pt>
                <c:pt idx="69">
                  <c:v>2029</c:v>
                </c:pt>
              </c:numCache>
            </c:numRef>
          </c:cat>
          <c:val>
            <c:numRef>
              <c:f>'Penn World Table Data'!$B$9:$BS$9</c:f>
              <c:numCache>
                <c:formatCode>General</c:formatCode>
                <c:ptCount val="70"/>
                <c:pt idx="0">
                  <c:v>1.8470561160000001</c:v>
                </c:pt>
                <c:pt idx="1">
                  <c:v>2.0577297350760002</c:v>
                </c:pt>
                <c:pt idx="2">
                  <c:v>2.2477084482479999</c:v>
                </c:pt>
                <c:pt idx="3">
                  <c:v>2.4166433626320001</c:v>
                </c:pt>
                <c:pt idx="4">
                  <c:v>2.5641855853440001</c:v>
                </c:pt>
                <c:pt idx="5">
                  <c:v>2.6899862235000001</c:v>
                </c:pt>
                <c:pt idx="6">
                  <c:v>2.7936963842160001</c:v>
                </c:pt>
                <c:pt idx="7">
                  <c:v>2.8749671746079999</c:v>
                </c:pt>
                <c:pt idx="8">
                  <c:v>2.933449701792</c:v>
                </c:pt>
                <c:pt idx="9">
                  <c:v>2.9687950728839998</c:v>
                </c:pt>
                <c:pt idx="10">
                  <c:v>2.9806543950000002</c:v>
                </c:pt>
                <c:pt idx="11">
                  <c:v>2.9521699767720002</c:v>
                </c:pt>
                <c:pt idx="12">
                  <c:v>2.8748551272960001</c:v>
                </c:pt>
                <c:pt idx="13">
                  <c:v>2.7609174543839998</c:v>
                </c:pt>
                <c:pt idx="14">
                  <c:v>2.6225645658480001</c:v>
                </c:pt>
                <c:pt idx="15">
                  <c:v>2.4720040695000001</c:v>
                </c:pt>
                <c:pt idx="16">
                  <c:v>2.321443573152</c:v>
                </c:pt>
                <c:pt idx="17">
                  <c:v>2.1830906846159999</c:v>
                </c:pt>
                <c:pt idx="18">
                  <c:v>2.069153011704</c:v>
                </c:pt>
                <c:pt idx="19">
                  <c:v>1.9918381622279999</c:v>
                </c:pt>
                <c:pt idx="20">
                  <c:v>1.963353744</c:v>
                </c:pt>
                <c:pt idx="21">
                  <c:v>1.97400439268187</c:v>
                </c:pt>
                <c:pt idx="22">
                  <c:v>2.0031973831266598</c:v>
                </c:pt>
                <c:pt idx="23">
                  <c:v>2.04679428193311</c:v>
                </c:pt>
                <c:pt idx="24">
                  <c:v>2.1006566556999799</c:v>
                </c:pt>
                <c:pt idx="25">
                  <c:v>2.1606460710260098</c:v>
                </c:pt>
                <c:pt idx="26">
                  <c:v>2.2226240945099698</c:v>
                </c:pt>
                <c:pt idx="27">
                  <c:v>2.2824522927505901</c:v>
                </c:pt>
                <c:pt idx="28">
                  <c:v>2.3359922323466402</c:v>
                </c:pt>
                <c:pt idx="29">
                  <c:v>2.3791054798968601</c:v>
                </c:pt>
                <c:pt idx="30">
                  <c:v>2.4076536019999999</c:v>
                </c:pt>
                <c:pt idx="31">
                  <c:v>2.42734805821914</c:v>
                </c:pt>
                <c:pt idx="32">
                  <c:v>2.4464299269413599</c:v>
                </c:pt>
                <c:pt idx="33">
                  <c:v>2.4645552030014102</c:v>
                </c:pt>
                <c:pt idx="34">
                  <c:v>2.4813798812340302</c:v>
                </c:pt>
                <c:pt idx="35">
                  <c:v>2.4965599564739902</c:v>
                </c:pt>
                <c:pt idx="36">
                  <c:v>2.5097514235560201</c:v>
                </c:pt>
                <c:pt idx="37">
                  <c:v>2.5206102773148902</c:v>
                </c:pt>
                <c:pt idx="38">
                  <c:v>2.5287925125853401</c:v>
                </c:pt>
                <c:pt idx="39">
                  <c:v>2.53395412420213</c:v>
                </c:pt>
                <c:pt idx="40">
                  <c:v>2.5357511069999998</c:v>
                </c:pt>
                <c:pt idx="41">
                  <c:v>2.484855223332</c:v>
                </c:pt>
                <c:pt idx="42">
                  <c:v>2.3467092533759999</c:v>
                </c:pt>
                <c:pt idx="43">
                  <c:v>2.1431257187039998</c:v>
                </c:pt>
                <c:pt idx="44">
                  <c:v>1.895917140888</c:v>
                </c:pt>
                <c:pt idx="45">
                  <c:v>1.6268960415</c:v>
                </c:pt>
                <c:pt idx="46">
                  <c:v>1.357874942112</c:v>
                </c:pt>
                <c:pt idx="47">
                  <c:v>1.110666364296</c:v>
                </c:pt>
                <c:pt idx="48">
                  <c:v>0.907082829624001</c:v>
                </c:pt>
                <c:pt idx="49">
                  <c:v>0.76893685966800096</c:v>
                </c:pt>
                <c:pt idx="50">
                  <c:v>0.71804097600000005</c:v>
                </c:pt>
                <c:pt idx="51">
                  <c:v>0.73898627746194501</c:v>
                </c:pt>
                <c:pt idx="52">
                  <c:v>0.801203589635054</c:v>
                </c:pt>
                <c:pt idx="53">
                  <c:v>0.90376502420023996</c:v>
                </c:pt>
                <c:pt idx="54">
                  <c:v>1.0457426928384199</c:v>
                </c:pt>
                <c:pt idx="55">
                  <c:v>1.2262087072304899</c:v>
                </c:pt>
                <c:pt idx="56">
                  <c:v>1.44423517905738</c:v>
                </c:pt>
                <c:pt idx="57">
                  <c:v>1.6988942199999999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65-E34A-8849-93B4E4353BD5}"/>
            </c:ext>
          </c:extLst>
        </c:ser>
        <c:ser>
          <c:idx val="0"/>
          <c:order val="2"/>
          <c:tx>
            <c:strRef>
              <c:f>'Penn World Table Data'!$A$11</c:f>
              <c:strCache>
                <c:ptCount val="1"/>
                <c:pt idx="0">
                  <c:v>Growth of potential GDP per capita (CBO estimates and forecast)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'Penn World Table Data'!$B$8:$BS$8</c:f>
              <c:numCache>
                <c:formatCode>General</c:formatCode>
                <c:ptCount val="70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  <c:pt idx="57">
                  <c:v>2017</c:v>
                </c:pt>
                <c:pt idx="58">
                  <c:v>2018</c:v>
                </c:pt>
                <c:pt idx="59">
                  <c:v>2019</c:v>
                </c:pt>
                <c:pt idx="60">
                  <c:v>2020</c:v>
                </c:pt>
                <c:pt idx="61">
                  <c:v>2021</c:v>
                </c:pt>
                <c:pt idx="62">
                  <c:v>2022</c:v>
                </c:pt>
                <c:pt idx="63">
                  <c:v>2023</c:v>
                </c:pt>
                <c:pt idx="64">
                  <c:v>2024</c:v>
                </c:pt>
                <c:pt idx="65">
                  <c:v>2025</c:v>
                </c:pt>
                <c:pt idx="66">
                  <c:v>2026</c:v>
                </c:pt>
                <c:pt idx="67">
                  <c:v>2027</c:v>
                </c:pt>
                <c:pt idx="68">
                  <c:v>2028</c:v>
                </c:pt>
                <c:pt idx="69">
                  <c:v>2029</c:v>
                </c:pt>
              </c:numCache>
            </c:numRef>
          </c:cat>
          <c:val>
            <c:numRef>
              <c:f>'Penn World Table Data'!$B$11:$BS$11</c:f>
              <c:numCache>
                <c:formatCode>0.0</c:formatCode>
                <c:ptCount val="70"/>
                <c:pt idx="0">
                  <c:v>1.83725</c:v>
                </c:pt>
                <c:pt idx="1">
                  <c:v>2.3338299999999998</c:v>
                </c:pt>
                <c:pt idx="2">
                  <c:v>2.5225399999999998</c:v>
                </c:pt>
                <c:pt idx="3">
                  <c:v>2.84179</c:v>
                </c:pt>
                <c:pt idx="4">
                  <c:v>2.92049</c:v>
                </c:pt>
                <c:pt idx="5">
                  <c:v>3.0712100000000002</c:v>
                </c:pt>
                <c:pt idx="6">
                  <c:v>3.3437399999999999</c:v>
                </c:pt>
                <c:pt idx="7">
                  <c:v>3.5984500000000001</c:v>
                </c:pt>
                <c:pt idx="8">
                  <c:v>3.6452800000000001</c:v>
                </c:pt>
                <c:pt idx="9">
                  <c:v>3.3605499999999999</c:v>
                </c:pt>
                <c:pt idx="10">
                  <c:v>2.3583699999999999</c:v>
                </c:pt>
                <c:pt idx="11">
                  <c:v>1.6960200000000001</c:v>
                </c:pt>
                <c:pt idx="12">
                  <c:v>1.8374200000000001</c:v>
                </c:pt>
                <c:pt idx="13">
                  <c:v>2.18445</c:v>
                </c:pt>
                <c:pt idx="14">
                  <c:v>2.6276899999999999</c:v>
                </c:pt>
                <c:pt idx="15">
                  <c:v>2.53992</c:v>
                </c:pt>
                <c:pt idx="16">
                  <c:v>2.2004700000000001</c:v>
                </c:pt>
                <c:pt idx="17">
                  <c:v>2.1966199999999998</c:v>
                </c:pt>
                <c:pt idx="18">
                  <c:v>2.3954</c:v>
                </c:pt>
                <c:pt idx="19">
                  <c:v>2.2701500000000001</c:v>
                </c:pt>
                <c:pt idx="20">
                  <c:v>1.37784</c:v>
                </c:pt>
                <c:pt idx="21">
                  <c:v>1.2598499999999999</c:v>
                </c:pt>
                <c:pt idx="22">
                  <c:v>2.1135000000000002</c:v>
                </c:pt>
                <c:pt idx="23">
                  <c:v>2.3685800000000001</c:v>
                </c:pt>
                <c:pt idx="24">
                  <c:v>2.5209600000000001</c:v>
                </c:pt>
                <c:pt idx="25">
                  <c:v>2.8105799999999999</c:v>
                </c:pt>
                <c:pt idx="26">
                  <c:v>2.7654899999999998</c:v>
                </c:pt>
                <c:pt idx="27">
                  <c:v>2.59043</c:v>
                </c:pt>
                <c:pt idx="28">
                  <c:v>2.4093599999999999</c:v>
                </c:pt>
                <c:pt idx="29">
                  <c:v>2.23339</c:v>
                </c:pt>
                <c:pt idx="30">
                  <c:v>1.8365</c:v>
                </c:pt>
                <c:pt idx="31">
                  <c:v>1.2847299999999999</c:v>
                </c:pt>
                <c:pt idx="32">
                  <c:v>1.0712200000000001</c:v>
                </c:pt>
                <c:pt idx="33">
                  <c:v>1.1177699999999999</c:v>
                </c:pt>
                <c:pt idx="34">
                  <c:v>1.2869900000000001</c:v>
                </c:pt>
                <c:pt idx="35">
                  <c:v>1.35562</c:v>
                </c:pt>
                <c:pt idx="36">
                  <c:v>1.61382</c:v>
                </c:pt>
                <c:pt idx="37">
                  <c:v>2.2250399999999999</c:v>
                </c:pt>
                <c:pt idx="38">
                  <c:v>2.83724</c:v>
                </c:pt>
                <c:pt idx="39">
                  <c:v>3.0910299999999999</c:v>
                </c:pt>
                <c:pt idx="40">
                  <c:v>3.10643</c:v>
                </c:pt>
                <c:pt idx="41">
                  <c:v>2.7193800000000001</c:v>
                </c:pt>
                <c:pt idx="42">
                  <c:v>2.0731999999999999</c:v>
                </c:pt>
                <c:pt idx="43">
                  <c:v>1.7492000000000001</c:v>
                </c:pt>
                <c:pt idx="44">
                  <c:v>1.7539499999999999</c:v>
                </c:pt>
                <c:pt idx="45">
                  <c:v>1.6949000000000001</c:v>
                </c:pt>
                <c:pt idx="46">
                  <c:v>1.27478</c:v>
                </c:pt>
                <c:pt idx="47">
                  <c:v>0.97570000000000001</c:v>
                </c:pt>
                <c:pt idx="48">
                  <c:v>0.89885999999999999</c:v>
                </c:pt>
                <c:pt idx="49">
                  <c:v>0.60733999999999999</c:v>
                </c:pt>
                <c:pt idx="50">
                  <c:v>0.25092999999999999</c:v>
                </c:pt>
                <c:pt idx="51">
                  <c:v>0.45562999999999998</c:v>
                </c:pt>
                <c:pt idx="52">
                  <c:v>0.73365999999999998</c:v>
                </c:pt>
                <c:pt idx="53">
                  <c:v>0.95296999999999998</c:v>
                </c:pt>
                <c:pt idx="54">
                  <c:v>0.98716999999999999</c:v>
                </c:pt>
                <c:pt idx="55">
                  <c:v>1.03447</c:v>
                </c:pt>
                <c:pt idx="56">
                  <c:v>1.02928</c:v>
                </c:pt>
                <c:pt idx="57">
                  <c:v>1.05185</c:v>
                </c:pt>
                <c:pt idx="58">
                  <c:v>1.22786</c:v>
                </c:pt>
                <c:pt idx="59">
                  <c:v>1.42605</c:v>
                </c:pt>
                <c:pt idx="60">
                  <c:v>1.4905300000000001</c:v>
                </c:pt>
                <c:pt idx="61">
                  <c:v>1.4703599999999999</c:v>
                </c:pt>
                <c:pt idx="62">
                  <c:v>1.4294899999999999</c:v>
                </c:pt>
                <c:pt idx="63">
                  <c:v>1.36948</c:v>
                </c:pt>
                <c:pt idx="64">
                  <c:v>1.2953700000000001</c:v>
                </c:pt>
                <c:pt idx="65">
                  <c:v>1.21841</c:v>
                </c:pt>
                <c:pt idx="66">
                  <c:v>1.1575599999999999</c:v>
                </c:pt>
                <c:pt idx="67">
                  <c:v>1.13174</c:v>
                </c:pt>
                <c:pt idx="68">
                  <c:v>1.14886</c:v>
                </c:pt>
                <c:pt idx="69">
                  <c:v>1.1856200000000001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65-E34A-8849-93B4E4353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4095"/>
        <c:axId val="977983"/>
      </c:lineChart>
      <c:catAx>
        <c:axId val="1624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983"/>
        <c:crosses val="autoZero"/>
        <c:auto val="1"/>
        <c:lblAlgn val="ctr"/>
        <c:lblOffset val="100"/>
        <c:noMultiLvlLbl val="0"/>
      </c:catAx>
      <c:valAx>
        <c:axId val="977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40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6366579177602804E-2"/>
          <c:y val="0.78645669291338582"/>
          <c:w val="0.73910104986876646"/>
          <c:h val="0.213543307086614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50800</xdr:colOff>
      <xdr:row>25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5BD0F1-BEB4-4E42-A501-D4A7BA21AA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0.02407</cdr:x>
      <cdr:y>0.06319</cdr:y>
    </cdr:from>
    <cdr:to>
      <cdr:x>0.44907</cdr:x>
      <cdr:y>0.1743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080E845-D490-4B43-A260-EB0D3D01B7B2}"/>
            </a:ext>
          </a:extLst>
        </cdr:cNvPr>
        <cdr:cNvSpPr txBox="1"/>
      </cdr:nvSpPr>
      <cdr:spPr>
        <a:xfrm xmlns:a="http://schemas.openxmlformats.org/drawingml/2006/main">
          <a:off x="180025" y="306553"/>
          <a:ext cx="3179127" cy="539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600"/>
            <a:t>Percent per year, GDP per capita</a:t>
          </a:r>
        </a:p>
      </cdr:txBody>
    </cdr:sp>
  </cdr:relSizeAnchor>
  <cdr:relSizeAnchor xmlns:cdr="http://schemas.openxmlformats.org/drawingml/2006/chartDrawing">
    <cdr:from>
      <cdr:x>0.83022</cdr:x>
      <cdr:y>0.08901</cdr:y>
    </cdr:from>
    <cdr:to>
      <cdr:x>0.83531</cdr:x>
      <cdr:y>0.69634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9533A2A6-EBDB-5249-8507-639C4B0D8C03}"/>
            </a:ext>
          </a:extLst>
        </cdr:cNvPr>
        <cdr:cNvCxnSpPr/>
      </cdr:nvCxnSpPr>
      <cdr:spPr>
        <a:xfrm xmlns:a="http://schemas.openxmlformats.org/drawingml/2006/main">
          <a:off x="6210300" y="431800"/>
          <a:ext cx="38100" cy="29464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406400</xdr:colOff>
      <xdr:row>13</xdr:row>
      <xdr:rowOff>101600</xdr:rowOff>
    </xdr:from>
    <xdr:to>
      <xdr:col>7</xdr:col>
      <xdr:colOff>25400</xdr:colOff>
      <xdr:row>27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C3FFDBB-471D-8348-9050-432AE347D1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0.04444</cdr:x>
      <cdr:y>0.09722</cdr:y>
    </cdr:from>
    <cdr:to>
      <cdr:x>0.46944</cdr:x>
      <cdr:y>0.20833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080E845-D490-4B43-A260-EB0D3D01B7B2}"/>
            </a:ext>
          </a:extLst>
        </cdr:cNvPr>
        <cdr:cNvSpPr txBox="1"/>
      </cdr:nvSpPr>
      <cdr:spPr>
        <a:xfrm xmlns:a="http://schemas.openxmlformats.org/drawingml/2006/main">
          <a:off x="203200" y="266700"/>
          <a:ext cx="19431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Percent per year, GDP per capita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fred.stlouisfed.org/graph/?g=puoq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rug.nl/ggdc/productivity/pw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08285-8184-F947-8727-32F525037E65}">
  <dimension ref="A1"/>
  <sheetViews>
    <sheetView tabSelected="1" topLeftCell="A3" workbookViewId="0">
      <selection activeCell="L17" sqref="L17"/>
    </sheetView>
  </sheetViews>
  <sheetFormatPr baseColWidth="10" defaultRowHeight="16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EAD12-AC24-C248-955B-1FE44FE06047}">
  <dimension ref="A1:B83"/>
  <sheetViews>
    <sheetView topLeftCell="A7" workbookViewId="0">
      <selection activeCell="B24" sqref="B24:B82"/>
    </sheetView>
  </sheetViews>
  <sheetFormatPr baseColWidth="10" defaultRowHeight="13"/>
  <cols>
    <col min="1" max="16384" width="20.6640625" style="9" customWidth="1"/>
  </cols>
  <sheetData>
    <row r="1" spans="1:2">
      <c r="A1" s="9" t="s">
        <v>19</v>
      </c>
    </row>
    <row r="2" spans="1:2">
      <c r="A2" s="9" t="s">
        <v>20</v>
      </c>
    </row>
    <row r="3" spans="1:2">
      <c r="A3" s="9" t="s">
        <v>21</v>
      </c>
    </row>
    <row r="4" spans="1:2">
      <c r="A4" s="9" t="s">
        <v>22</v>
      </c>
    </row>
    <row r="5" spans="1:2">
      <c r="A5" s="9" t="s">
        <v>23</v>
      </c>
    </row>
    <row r="6" spans="1:2">
      <c r="A6" s="9" t="s">
        <v>24</v>
      </c>
    </row>
    <row r="8" spans="1:2">
      <c r="A8" s="9" t="s">
        <v>31</v>
      </c>
      <c r="B8" s="9" t="s">
        <v>32</v>
      </c>
    </row>
    <row r="10" spans="1:2">
      <c r="A10" s="9" t="s">
        <v>27</v>
      </c>
    </row>
    <row r="11" spans="1:2">
      <c r="A11" s="9" t="s">
        <v>28</v>
      </c>
      <c r="B11" s="9" t="s">
        <v>31</v>
      </c>
    </row>
    <row r="12" spans="1:2">
      <c r="A12" s="10">
        <v>17533</v>
      </c>
      <c r="B12" s="11">
        <v>2.33209</v>
      </c>
    </row>
    <row r="13" spans="1:2">
      <c r="A13" s="10">
        <v>17899</v>
      </c>
      <c r="B13" s="11">
        <v>-2.2650999999999999</v>
      </c>
    </row>
    <row r="14" spans="1:2">
      <c r="A14" s="10">
        <v>18264</v>
      </c>
      <c r="B14" s="11">
        <v>6.8837299999999999</v>
      </c>
    </row>
    <row r="15" spans="1:2">
      <c r="A15" s="10">
        <v>18629</v>
      </c>
      <c r="B15" s="11">
        <v>6.2316799999999999</v>
      </c>
    </row>
    <row r="16" spans="1:2">
      <c r="A16" s="10">
        <v>18994</v>
      </c>
      <c r="B16" s="11">
        <v>2.3186900000000001</v>
      </c>
    </row>
    <row r="17" spans="1:2">
      <c r="A17" s="10">
        <v>19360</v>
      </c>
      <c r="B17" s="11">
        <v>2.9854599999999998</v>
      </c>
    </row>
    <row r="18" spans="1:2">
      <c r="A18" s="10">
        <v>19725</v>
      </c>
      <c r="B18" s="11">
        <v>-2.3158799999999999</v>
      </c>
    </row>
    <row r="19" spans="1:2">
      <c r="A19" s="10">
        <v>20090</v>
      </c>
      <c r="B19" s="11">
        <v>5.2611600000000003</v>
      </c>
    </row>
    <row r="20" spans="1:2">
      <c r="A20" s="10">
        <v>20455</v>
      </c>
      <c r="B20" s="11">
        <v>0.34827999999999998</v>
      </c>
    </row>
    <row r="21" spans="1:2">
      <c r="A21" s="10">
        <v>20821</v>
      </c>
      <c r="B21" s="11">
        <v>0.28682999999999997</v>
      </c>
    </row>
    <row r="22" spans="1:2">
      <c r="A22" s="10">
        <v>21186</v>
      </c>
      <c r="B22" s="11">
        <v>-2.3824800000000002</v>
      </c>
    </row>
    <row r="23" spans="1:2">
      <c r="A23" s="10">
        <v>21551</v>
      </c>
      <c r="B23" s="11">
        <v>5.1405599999999998</v>
      </c>
    </row>
    <row r="24" spans="1:2">
      <c r="A24" s="10">
        <v>21916</v>
      </c>
      <c r="B24" s="11">
        <v>0.51971999999999996</v>
      </c>
    </row>
    <row r="25" spans="1:2">
      <c r="A25" s="10">
        <v>22282</v>
      </c>
      <c r="B25" s="11">
        <v>0.88573999999999997</v>
      </c>
    </row>
    <row r="26" spans="1:2">
      <c r="A26" s="10">
        <v>22647</v>
      </c>
      <c r="B26" s="11">
        <v>4.5134800000000004</v>
      </c>
    </row>
    <row r="27" spans="1:2">
      <c r="A27" s="10">
        <v>23012</v>
      </c>
      <c r="B27" s="11">
        <v>2.8593199999999999</v>
      </c>
    </row>
    <row r="28" spans="1:2">
      <c r="A28" s="10">
        <v>23377</v>
      </c>
      <c r="B28" s="11">
        <v>4.3148200000000001</v>
      </c>
    </row>
    <row r="29" spans="1:2">
      <c r="A29" s="10">
        <v>23743</v>
      </c>
      <c r="B29" s="11">
        <v>5.16798</v>
      </c>
    </row>
    <row r="30" spans="1:2">
      <c r="A30" s="10">
        <v>24108</v>
      </c>
      <c r="B30" s="11">
        <v>5.3800299999999996</v>
      </c>
    </row>
    <row r="31" spans="1:2">
      <c r="A31" s="10">
        <v>24473</v>
      </c>
      <c r="B31" s="11">
        <v>1.63066</v>
      </c>
    </row>
    <row r="32" spans="1:2">
      <c r="A32" s="10">
        <v>24838</v>
      </c>
      <c r="B32" s="11">
        <v>3.87147</v>
      </c>
    </row>
    <row r="33" spans="1:2">
      <c r="A33" s="10">
        <v>25204</v>
      </c>
      <c r="B33" s="11">
        <v>2.1143999999999998</v>
      </c>
    </row>
    <row r="34" spans="1:2">
      <c r="A34" s="10">
        <v>25569</v>
      </c>
      <c r="B34" s="11">
        <v>-0.96096000000000004</v>
      </c>
    </row>
    <row r="35" spans="1:2">
      <c r="A35" s="10">
        <v>25934</v>
      </c>
      <c r="B35" s="11">
        <v>1.9954400000000001</v>
      </c>
    </row>
    <row r="36" spans="1:2">
      <c r="A36" s="10">
        <v>26299</v>
      </c>
      <c r="B36" s="11">
        <v>4.1361699999999999</v>
      </c>
    </row>
    <row r="37" spans="1:2">
      <c r="A37" s="10">
        <v>26665</v>
      </c>
      <c r="B37" s="11">
        <v>4.6465399999999999</v>
      </c>
    </row>
    <row r="38" spans="1:2">
      <c r="A38" s="10">
        <v>27030</v>
      </c>
      <c r="B38" s="11">
        <v>-1.4487099999999999</v>
      </c>
    </row>
    <row r="39" spans="1:2">
      <c r="A39" s="10">
        <v>27395</v>
      </c>
      <c r="B39" s="11">
        <v>-1.17506</v>
      </c>
    </row>
    <row r="40" spans="1:2">
      <c r="A40" s="10">
        <v>27760</v>
      </c>
      <c r="B40" s="11">
        <v>4.3725300000000002</v>
      </c>
    </row>
    <row r="41" spans="1:2">
      <c r="A41" s="10">
        <v>28126</v>
      </c>
      <c r="B41" s="11">
        <v>3.5771199999999999</v>
      </c>
    </row>
    <row r="42" spans="1:2">
      <c r="A42" s="10">
        <v>28491</v>
      </c>
      <c r="B42" s="11">
        <v>4.4242699999999999</v>
      </c>
    </row>
    <row r="43" spans="1:2">
      <c r="A43" s="10">
        <v>28856</v>
      </c>
      <c r="B43" s="11">
        <v>2.0362200000000001</v>
      </c>
    </row>
    <row r="44" spans="1:2">
      <c r="A44" s="10">
        <v>29221</v>
      </c>
      <c r="B44" s="11">
        <v>-1.4026400000000001</v>
      </c>
    </row>
    <row r="45" spans="1:2">
      <c r="A45" s="10">
        <v>29587</v>
      </c>
      <c r="B45" s="11">
        <v>1.51945</v>
      </c>
    </row>
    <row r="46" spans="1:2">
      <c r="A46" s="10">
        <v>29952</v>
      </c>
      <c r="B46" s="11">
        <v>-2.73706</v>
      </c>
    </row>
    <row r="47" spans="1:2">
      <c r="A47" s="10">
        <v>30317</v>
      </c>
      <c r="B47" s="11">
        <v>3.6329699999999998</v>
      </c>
    </row>
    <row r="48" spans="1:2">
      <c r="A48" s="10">
        <v>30682</v>
      </c>
      <c r="B48" s="11">
        <v>6.3049900000000001</v>
      </c>
    </row>
    <row r="49" spans="1:2">
      <c r="A49" s="10">
        <v>31048</v>
      </c>
      <c r="B49" s="11">
        <v>3.24736</v>
      </c>
    </row>
    <row r="50" spans="1:2">
      <c r="A50" s="10">
        <v>31413</v>
      </c>
      <c r="B50" s="11">
        <v>2.5272800000000002</v>
      </c>
    </row>
    <row r="51" spans="1:2">
      <c r="A51" s="10">
        <v>31778</v>
      </c>
      <c r="B51" s="11">
        <v>2.5388600000000001</v>
      </c>
    </row>
    <row r="52" spans="1:2">
      <c r="A52" s="10">
        <v>32143</v>
      </c>
      <c r="B52" s="11">
        <v>3.23427</v>
      </c>
    </row>
    <row r="53" spans="1:2">
      <c r="A53" s="10">
        <v>32509</v>
      </c>
      <c r="B53" s="11">
        <v>2.6989999999999998</v>
      </c>
    </row>
    <row r="54" spans="1:2">
      <c r="A54" s="10">
        <v>32874</v>
      </c>
      <c r="B54" s="11">
        <v>0.75087999999999999</v>
      </c>
    </row>
    <row r="55" spans="1:2">
      <c r="A55" s="10">
        <v>33239</v>
      </c>
      <c r="B55" s="11">
        <v>-1.4304600000000001</v>
      </c>
    </row>
    <row r="56" spans="1:2">
      <c r="A56" s="10">
        <v>33604</v>
      </c>
      <c r="B56" s="11">
        <v>2.1537899999999999</v>
      </c>
    </row>
    <row r="57" spans="1:2">
      <c r="A57" s="10">
        <v>33970</v>
      </c>
      <c r="B57" s="11">
        <v>1.4279200000000001</v>
      </c>
    </row>
    <row r="58" spans="1:2">
      <c r="A58" s="10">
        <v>34335</v>
      </c>
      <c r="B58" s="11">
        <v>2.7750900000000001</v>
      </c>
    </row>
    <row r="59" spans="1:2">
      <c r="A59" s="10">
        <v>34700</v>
      </c>
      <c r="B59" s="11">
        <v>1.4785999999999999</v>
      </c>
    </row>
    <row r="60" spans="1:2">
      <c r="A60" s="10">
        <v>35065</v>
      </c>
      <c r="B60" s="11">
        <v>2.5674000000000001</v>
      </c>
    </row>
    <row r="61" spans="1:2">
      <c r="A61" s="10">
        <v>35431</v>
      </c>
      <c r="B61" s="11">
        <v>3.2060900000000001</v>
      </c>
    </row>
    <row r="62" spans="1:2">
      <c r="A62" s="10">
        <v>35796</v>
      </c>
      <c r="B62" s="11">
        <v>3.2717399999999999</v>
      </c>
    </row>
    <row r="63" spans="1:2">
      <c r="A63" s="10">
        <v>36161</v>
      </c>
      <c r="B63" s="11">
        <v>3.56324</v>
      </c>
    </row>
    <row r="64" spans="1:2">
      <c r="A64" s="10">
        <v>36526</v>
      </c>
      <c r="B64" s="11">
        <v>2.9970599999999998</v>
      </c>
    </row>
    <row r="65" spans="1:2">
      <c r="A65" s="10">
        <v>36892</v>
      </c>
      <c r="B65" s="11">
        <v>-5.4000000000000001E-4</v>
      </c>
    </row>
    <row r="66" spans="1:2">
      <c r="A66" s="10">
        <v>37257</v>
      </c>
      <c r="B66" s="11">
        <v>0.77639000000000002</v>
      </c>
    </row>
    <row r="67" spans="1:2">
      <c r="A67" s="10">
        <v>37622</v>
      </c>
      <c r="B67" s="11">
        <v>1.91323</v>
      </c>
    </row>
    <row r="68" spans="1:2">
      <c r="A68" s="10">
        <v>37987</v>
      </c>
      <c r="B68" s="11">
        <v>2.8667500000000001</v>
      </c>
    </row>
    <row r="69" spans="1:2">
      <c r="A69" s="10">
        <v>38353</v>
      </c>
      <c r="B69" s="11">
        <v>2.5593699999999999</v>
      </c>
    </row>
    <row r="70" spans="1:2">
      <c r="A70" s="10">
        <v>38718</v>
      </c>
      <c r="B70" s="11">
        <v>1.8831599999999999</v>
      </c>
    </row>
    <row r="71" spans="1:2">
      <c r="A71" s="10">
        <v>39083</v>
      </c>
      <c r="B71" s="11">
        <v>0.90395999999999999</v>
      </c>
    </row>
    <row r="72" spans="1:2">
      <c r="A72" s="10">
        <v>39448</v>
      </c>
      <c r="B72" s="11">
        <v>-1.0662499999999999</v>
      </c>
    </row>
    <row r="73" spans="1:2">
      <c r="A73" s="10">
        <v>39814</v>
      </c>
      <c r="B73" s="11">
        <v>-3.3961899999999998</v>
      </c>
    </row>
    <row r="74" spans="1:2">
      <c r="A74" s="10">
        <v>40179</v>
      </c>
      <c r="B74" s="11">
        <v>1.7221900000000001</v>
      </c>
    </row>
    <row r="75" spans="1:2">
      <c r="A75" s="10">
        <v>40544</v>
      </c>
      <c r="B75" s="11">
        <v>0.81821999999999995</v>
      </c>
    </row>
    <row r="76" spans="1:2">
      <c r="A76" s="10">
        <v>40909</v>
      </c>
      <c r="B76" s="11">
        <v>1.5276099999999999</v>
      </c>
    </row>
    <row r="77" spans="1:2">
      <c r="A77" s="10">
        <v>41275</v>
      </c>
      <c r="B77" s="11">
        <v>1.1432599999999999</v>
      </c>
    </row>
    <row r="78" spans="1:2">
      <c r="A78" s="10">
        <v>41640</v>
      </c>
      <c r="B78" s="11">
        <v>1.78735</v>
      </c>
    </row>
    <row r="79" spans="1:2">
      <c r="A79" s="10">
        <v>42005</v>
      </c>
      <c r="B79" s="11">
        <v>2.1691600000000002</v>
      </c>
    </row>
    <row r="80" spans="1:2">
      <c r="A80" s="10">
        <v>42370</v>
      </c>
      <c r="B80" s="11">
        <v>0.91768000000000005</v>
      </c>
    </row>
    <row r="81" spans="1:2">
      <c r="A81" s="10">
        <v>42736</v>
      </c>
      <c r="B81" s="11">
        <v>1.70991</v>
      </c>
    </row>
    <row r="82" spans="1:2">
      <c r="A82" s="10">
        <v>43101</v>
      </c>
      <c r="B82" s="11">
        <v>2.2917200000000002</v>
      </c>
    </row>
    <row r="83" spans="1:2">
      <c r="A83" s="10">
        <v>43466</v>
      </c>
      <c r="B83" s="12" t="e">
        <f>NA()</f>
        <v>#N/A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9C66F-F9FA-1445-BE1C-FAA42FC8C116}">
  <dimension ref="A1:C86"/>
  <sheetViews>
    <sheetView workbookViewId="0">
      <selection activeCell="B24" sqref="B24"/>
    </sheetView>
  </sheetViews>
  <sheetFormatPr baseColWidth="10" defaultRowHeight="16"/>
  <cols>
    <col min="1" max="1" width="12.83203125" bestFit="1" customWidth="1"/>
  </cols>
  <sheetData>
    <row r="1" spans="1:2">
      <c r="A1" t="s">
        <v>17</v>
      </c>
      <c r="B1" s="3" t="s">
        <v>18</v>
      </c>
    </row>
    <row r="3" spans="1:2">
      <c r="A3" t="s">
        <v>19</v>
      </c>
    </row>
    <row r="4" spans="1:2">
      <c r="A4" t="s">
        <v>20</v>
      </c>
    </row>
    <row r="5" spans="1:2">
      <c r="A5" t="s">
        <v>21</v>
      </c>
    </row>
    <row r="6" spans="1:2">
      <c r="A6" t="s">
        <v>22</v>
      </c>
    </row>
    <row r="7" spans="1:2">
      <c r="A7" t="s">
        <v>23</v>
      </c>
    </row>
    <row r="8" spans="1:2">
      <c r="A8" t="s">
        <v>24</v>
      </c>
    </row>
    <row r="10" spans="1:2">
      <c r="A10" t="s">
        <v>25</v>
      </c>
      <c r="B10" t="s">
        <v>26</v>
      </c>
    </row>
    <row r="12" spans="1:2">
      <c r="A12" t="s">
        <v>27</v>
      </c>
    </row>
    <row r="13" spans="1:2">
      <c r="A13" t="s">
        <v>28</v>
      </c>
      <c r="B13" t="s">
        <v>25</v>
      </c>
    </row>
    <row r="14" spans="1:2">
      <c r="A14" s="5">
        <v>21916</v>
      </c>
      <c r="B14" s="6">
        <v>1.83725</v>
      </c>
    </row>
    <row r="15" spans="1:2">
      <c r="A15" s="5">
        <v>22282</v>
      </c>
      <c r="B15" s="6">
        <v>2.3338299999999998</v>
      </c>
    </row>
    <row r="16" spans="1:2">
      <c r="A16" s="5">
        <v>22647</v>
      </c>
      <c r="B16" s="6">
        <v>2.5225399999999998</v>
      </c>
    </row>
    <row r="17" spans="1:2">
      <c r="A17" s="5">
        <v>23012</v>
      </c>
      <c r="B17" s="6">
        <v>2.84179</v>
      </c>
    </row>
    <row r="18" spans="1:2">
      <c r="A18" s="5">
        <v>23377</v>
      </c>
      <c r="B18" s="6">
        <v>2.92049</v>
      </c>
    </row>
    <row r="19" spans="1:2">
      <c r="A19" s="5">
        <v>23743</v>
      </c>
      <c r="B19" s="6">
        <v>3.0712100000000002</v>
      </c>
    </row>
    <row r="20" spans="1:2">
      <c r="A20" s="5">
        <v>24108</v>
      </c>
      <c r="B20" s="6">
        <v>3.3437399999999999</v>
      </c>
    </row>
    <row r="21" spans="1:2">
      <c r="A21" s="5">
        <v>24473</v>
      </c>
      <c r="B21" s="6">
        <v>3.5984500000000001</v>
      </c>
    </row>
    <row r="22" spans="1:2">
      <c r="A22" s="5">
        <v>24838</v>
      </c>
      <c r="B22" s="6">
        <v>3.6452800000000001</v>
      </c>
    </row>
    <row r="23" spans="1:2">
      <c r="A23" s="5">
        <v>25204</v>
      </c>
      <c r="B23" s="6">
        <v>3.3605499999999999</v>
      </c>
    </row>
    <row r="24" spans="1:2">
      <c r="A24" s="5">
        <v>25569</v>
      </c>
      <c r="B24" s="6">
        <v>2.3583699999999999</v>
      </c>
    </row>
    <row r="25" spans="1:2">
      <c r="A25" s="5">
        <v>25934</v>
      </c>
      <c r="B25" s="6">
        <v>1.6960200000000001</v>
      </c>
    </row>
    <row r="26" spans="1:2">
      <c r="A26" s="5">
        <v>26299</v>
      </c>
      <c r="B26" s="6">
        <v>1.8374200000000001</v>
      </c>
    </row>
    <row r="27" spans="1:2">
      <c r="A27" s="5">
        <v>26665</v>
      </c>
      <c r="B27" s="6">
        <v>2.18445</v>
      </c>
    </row>
    <row r="28" spans="1:2">
      <c r="A28" s="5">
        <v>27030</v>
      </c>
      <c r="B28" s="6">
        <v>2.6276899999999999</v>
      </c>
    </row>
    <row r="29" spans="1:2">
      <c r="A29" s="5">
        <v>27395</v>
      </c>
      <c r="B29" s="6">
        <v>2.53992</v>
      </c>
    </row>
    <row r="30" spans="1:2">
      <c r="A30" s="5">
        <v>27760</v>
      </c>
      <c r="B30" s="6">
        <v>2.2004700000000001</v>
      </c>
    </row>
    <row r="31" spans="1:2">
      <c r="A31" s="5">
        <v>28126</v>
      </c>
      <c r="B31" s="6">
        <v>2.1966199999999998</v>
      </c>
    </row>
    <row r="32" spans="1:2">
      <c r="A32" s="5">
        <v>28491</v>
      </c>
      <c r="B32" s="6">
        <v>2.3954</v>
      </c>
    </row>
    <row r="33" spans="1:2">
      <c r="A33" s="5">
        <v>28856</v>
      </c>
      <c r="B33" s="6">
        <v>2.2701500000000001</v>
      </c>
    </row>
    <row r="34" spans="1:2">
      <c r="A34" s="5">
        <v>29221</v>
      </c>
      <c r="B34" s="6">
        <v>1.37784</v>
      </c>
    </row>
    <row r="35" spans="1:2">
      <c r="A35" s="5">
        <v>29587</v>
      </c>
      <c r="B35" s="6">
        <v>1.2598499999999999</v>
      </c>
    </row>
    <row r="36" spans="1:2">
      <c r="A36" s="5">
        <v>29952</v>
      </c>
      <c r="B36" s="6">
        <v>2.1135000000000002</v>
      </c>
    </row>
    <row r="37" spans="1:2">
      <c r="A37" s="5">
        <v>30317</v>
      </c>
      <c r="B37" s="6">
        <v>2.3685800000000001</v>
      </c>
    </row>
    <row r="38" spans="1:2">
      <c r="A38" s="5">
        <v>30682</v>
      </c>
      <c r="B38" s="6">
        <v>2.5209600000000001</v>
      </c>
    </row>
    <row r="39" spans="1:2">
      <c r="A39" s="5">
        <v>31048</v>
      </c>
      <c r="B39" s="6">
        <v>2.8105799999999999</v>
      </c>
    </row>
    <row r="40" spans="1:2">
      <c r="A40" s="5">
        <v>31413</v>
      </c>
      <c r="B40" s="6">
        <v>2.7654899999999998</v>
      </c>
    </row>
    <row r="41" spans="1:2">
      <c r="A41" s="5">
        <v>31778</v>
      </c>
      <c r="B41" s="6">
        <v>2.59043</v>
      </c>
    </row>
    <row r="42" spans="1:2">
      <c r="A42" s="5">
        <v>32143</v>
      </c>
      <c r="B42" s="6">
        <v>2.4093599999999999</v>
      </c>
    </row>
    <row r="43" spans="1:2">
      <c r="A43" s="5">
        <v>32509</v>
      </c>
      <c r="B43" s="6">
        <v>2.23339</v>
      </c>
    </row>
    <row r="44" spans="1:2">
      <c r="A44" s="5">
        <v>32874</v>
      </c>
      <c r="B44" s="6">
        <v>1.8365</v>
      </c>
    </row>
    <row r="45" spans="1:2">
      <c r="A45" s="5">
        <v>33239</v>
      </c>
      <c r="B45" s="6">
        <v>1.2847299999999999</v>
      </c>
    </row>
    <row r="46" spans="1:2">
      <c r="A46" s="5">
        <v>33604</v>
      </c>
      <c r="B46" s="6">
        <v>1.0712200000000001</v>
      </c>
    </row>
    <row r="47" spans="1:2">
      <c r="A47" s="5">
        <v>33970</v>
      </c>
      <c r="B47" s="6">
        <v>1.1177699999999999</v>
      </c>
    </row>
    <row r="48" spans="1:2">
      <c r="A48" s="5">
        <v>34335</v>
      </c>
      <c r="B48" s="6">
        <v>1.2869900000000001</v>
      </c>
    </row>
    <row r="49" spans="1:3">
      <c r="A49" s="5">
        <v>34700</v>
      </c>
      <c r="B49" s="6">
        <v>1.35562</v>
      </c>
    </row>
    <row r="50" spans="1:3">
      <c r="A50" s="5">
        <v>35065</v>
      </c>
      <c r="B50" s="6">
        <v>1.61382</v>
      </c>
    </row>
    <row r="51" spans="1:3">
      <c r="A51" s="5">
        <v>35431</v>
      </c>
      <c r="B51" s="6">
        <v>2.2250399999999999</v>
      </c>
    </row>
    <row r="52" spans="1:3">
      <c r="A52" s="5">
        <v>35796</v>
      </c>
      <c r="B52" s="6">
        <v>2.83724</v>
      </c>
    </row>
    <row r="53" spans="1:3">
      <c r="A53" s="5">
        <v>36161</v>
      </c>
      <c r="B53" s="6">
        <v>3.0910299999999999</v>
      </c>
    </row>
    <row r="54" spans="1:3">
      <c r="A54" s="5">
        <v>36526</v>
      </c>
      <c r="B54" s="6">
        <v>3.10643</v>
      </c>
    </row>
    <row r="55" spans="1:3">
      <c r="A55" s="5">
        <v>36892</v>
      </c>
      <c r="B55" s="6">
        <v>2.7193800000000001</v>
      </c>
    </row>
    <row r="56" spans="1:3">
      <c r="A56" s="5">
        <v>37257</v>
      </c>
      <c r="B56" s="6">
        <v>2.0731999999999999</v>
      </c>
    </row>
    <row r="57" spans="1:3">
      <c r="A57" s="5">
        <v>37622</v>
      </c>
      <c r="B57" s="6">
        <v>1.7492000000000001</v>
      </c>
    </row>
    <row r="58" spans="1:3">
      <c r="A58" s="5">
        <v>37987</v>
      </c>
      <c r="B58" s="6">
        <v>1.7539499999999999</v>
      </c>
    </row>
    <row r="59" spans="1:3">
      <c r="A59" s="5">
        <v>38353</v>
      </c>
      <c r="B59" s="6">
        <v>1.6949000000000001</v>
      </c>
    </row>
    <row r="60" spans="1:3">
      <c r="A60" s="5">
        <v>38718</v>
      </c>
      <c r="B60" s="6">
        <v>1.27478</v>
      </c>
    </row>
    <row r="61" spans="1:3">
      <c r="A61" s="5">
        <v>39083</v>
      </c>
      <c r="B61" s="6">
        <v>0.97570000000000001</v>
      </c>
    </row>
    <row r="62" spans="1:3">
      <c r="A62" s="5">
        <v>39448</v>
      </c>
      <c r="B62" s="6">
        <v>0.89885999999999999</v>
      </c>
    </row>
    <row r="63" spans="1:3">
      <c r="A63" s="5">
        <v>39814</v>
      </c>
      <c r="B63" s="6">
        <v>0.60733999999999999</v>
      </c>
    </row>
    <row r="64" spans="1:3">
      <c r="A64" s="5">
        <v>40179</v>
      </c>
      <c r="B64" s="6">
        <v>0.25092999999999999</v>
      </c>
      <c r="C64" s="8"/>
    </row>
    <row r="65" spans="1:3">
      <c r="A65" s="5">
        <v>40544</v>
      </c>
      <c r="B65" s="6">
        <v>0.45562999999999998</v>
      </c>
      <c r="C65" s="8"/>
    </row>
    <row r="66" spans="1:3">
      <c r="A66" s="5">
        <v>40909</v>
      </c>
      <c r="B66" s="6">
        <v>0.73365999999999998</v>
      </c>
      <c r="C66" s="8"/>
    </row>
    <row r="67" spans="1:3">
      <c r="A67" s="5">
        <v>41275</v>
      </c>
      <c r="B67" s="6">
        <v>0.95296999999999998</v>
      </c>
      <c r="C67" s="8"/>
    </row>
    <row r="68" spans="1:3">
      <c r="A68" s="5">
        <v>41640</v>
      </c>
      <c r="B68" s="6">
        <v>0.98716999999999999</v>
      </c>
      <c r="C68" s="8"/>
    </row>
    <row r="69" spans="1:3">
      <c r="A69" s="5">
        <v>42005</v>
      </c>
      <c r="B69" s="6">
        <v>1.03447</v>
      </c>
      <c r="C69" s="8"/>
    </row>
    <row r="70" spans="1:3">
      <c r="A70" s="5">
        <v>42370</v>
      </c>
      <c r="B70" s="6">
        <v>1.02928</v>
      </c>
      <c r="C70" s="8"/>
    </row>
    <row r="71" spans="1:3">
      <c r="A71" s="5">
        <v>42736</v>
      </c>
      <c r="B71" s="6">
        <v>1.05185</v>
      </c>
      <c r="C71" s="8"/>
    </row>
    <row r="72" spans="1:3">
      <c r="A72" s="5">
        <v>43101</v>
      </c>
      <c r="B72" s="6">
        <v>1.22786</v>
      </c>
      <c r="C72" s="8"/>
    </row>
    <row r="73" spans="1:3">
      <c r="A73" s="5">
        <v>43466</v>
      </c>
      <c r="B73" s="7">
        <v>1.42605</v>
      </c>
      <c r="C73" s="8"/>
    </row>
    <row r="74" spans="1:3">
      <c r="A74" s="5">
        <v>43831</v>
      </c>
      <c r="B74" s="7">
        <v>1.4905300000000001</v>
      </c>
      <c r="C74" s="8"/>
    </row>
    <row r="75" spans="1:3">
      <c r="A75" s="5">
        <v>44197</v>
      </c>
      <c r="B75" s="7">
        <v>1.4703599999999999</v>
      </c>
      <c r="C75" s="8"/>
    </row>
    <row r="76" spans="1:3">
      <c r="A76" s="5">
        <v>44562</v>
      </c>
      <c r="B76" s="7">
        <v>1.4294899999999999</v>
      </c>
      <c r="C76" s="8"/>
    </row>
    <row r="77" spans="1:3">
      <c r="A77" s="5">
        <v>44927</v>
      </c>
      <c r="B77" s="7">
        <v>1.36948</v>
      </c>
      <c r="C77" s="8"/>
    </row>
    <row r="78" spans="1:3">
      <c r="A78" s="5">
        <v>45292</v>
      </c>
      <c r="B78" s="7">
        <v>1.2953700000000001</v>
      </c>
      <c r="C78" s="8"/>
    </row>
    <row r="79" spans="1:3">
      <c r="A79" s="5">
        <v>45658</v>
      </c>
      <c r="B79" s="7">
        <v>1.21841</v>
      </c>
      <c r="C79" s="8"/>
    </row>
    <row r="80" spans="1:3">
      <c r="A80" s="5">
        <v>46023</v>
      </c>
      <c r="B80" s="7">
        <v>1.1575599999999999</v>
      </c>
      <c r="C80" s="8"/>
    </row>
    <row r="81" spans="1:3">
      <c r="A81" s="5">
        <v>46388</v>
      </c>
      <c r="B81" s="7">
        <v>1.13174</v>
      </c>
      <c r="C81" s="8"/>
    </row>
    <row r="82" spans="1:3">
      <c r="A82" s="5">
        <v>46753</v>
      </c>
      <c r="B82" s="7">
        <v>1.14886</v>
      </c>
      <c r="C82" s="8"/>
    </row>
    <row r="83" spans="1:3">
      <c r="A83" s="5">
        <v>47119</v>
      </c>
      <c r="B83" s="7">
        <v>1.1856200000000001</v>
      </c>
      <c r="C83" s="8"/>
    </row>
    <row r="84" spans="1:3">
      <c r="C84" s="8"/>
    </row>
    <row r="85" spans="1:3">
      <c r="C85" s="8"/>
    </row>
    <row r="86" spans="1:3">
      <c r="C86" s="8"/>
    </row>
  </sheetData>
  <hyperlinks>
    <hyperlink ref="B1" r:id="rId1" xr:uid="{2C437B48-402D-334A-966B-8110BBEDD6AC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8327F-76EF-A945-A739-6BF722AB965D}">
  <dimension ref="A1:BS12"/>
  <sheetViews>
    <sheetView topLeftCell="A4" workbookViewId="0">
      <selection activeCell="J14" sqref="J14"/>
    </sheetView>
  </sheetViews>
  <sheetFormatPr baseColWidth="10" defaultRowHeight="16"/>
  <cols>
    <col min="1" max="1" width="32.6640625" bestFit="1" customWidth="1"/>
  </cols>
  <sheetData>
    <row r="1" spans="1:71">
      <c r="A1" s="3" t="s">
        <v>5</v>
      </c>
    </row>
    <row r="2" spans="1:71">
      <c r="A2" t="s">
        <v>4</v>
      </c>
      <c r="B2" s="2">
        <v>1950</v>
      </c>
      <c r="C2" s="2">
        <v>1960</v>
      </c>
      <c r="D2" s="2">
        <v>1970</v>
      </c>
      <c r="E2" s="2">
        <v>1980</v>
      </c>
      <c r="F2" s="2">
        <v>1990</v>
      </c>
      <c r="G2" s="2">
        <v>2000</v>
      </c>
      <c r="H2" s="2">
        <v>2010</v>
      </c>
      <c r="I2" s="2">
        <v>2017</v>
      </c>
    </row>
    <row r="3" spans="1:71" ht="15" customHeight="1">
      <c r="A3" t="s">
        <v>0</v>
      </c>
      <c r="B3" s="1">
        <v>2268036.25</v>
      </c>
      <c r="C3" s="1">
        <v>3231514.75</v>
      </c>
      <c r="D3" s="1">
        <v>4919696</v>
      </c>
      <c r="E3" s="1">
        <v>6550774.5</v>
      </c>
      <c r="F3" s="1">
        <v>9133762</v>
      </c>
      <c r="G3" s="1">
        <v>13101243</v>
      </c>
      <c r="H3" s="1">
        <v>15403406</v>
      </c>
      <c r="I3" s="1">
        <v>18219510</v>
      </c>
    </row>
    <row r="4" spans="1:71">
      <c r="A4" t="s">
        <v>1</v>
      </c>
      <c r="B4" s="1">
        <v>155.6395</v>
      </c>
      <c r="C4" s="1">
        <v>184.6678</v>
      </c>
      <c r="D4" s="1">
        <v>209.5882</v>
      </c>
      <c r="E4" s="1">
        <v>229.76300000000001</v>
      </c>
      <c r="F4" s="1">
        <v>252.53</v>
      </c>
      <c r="G4" s="1">
        <v>281.9828</v>
      </c>
      <c r="H4" s="1">
        <v>308.64139999999998</v>
      </c>
      <c r="I4" s="1">
        <v>324.45949999999999</v>
      </c>
    </row>
    <row r="5" spans="1:71">
      <c r="A5" t="s">
        <v>2</v>
      </c>
      <c r="B5">
        <f>B3/B4</f>
        <v>14572.36916078502</v>
      </c>
      <c r="C5">
        <f t="shared" ref="C5:I5" si="0">C3/C4</f>
        <v>17499.069951556256</v>
      </c>
      <c r="D5">
        <f t="shared" si="0"/>
        <v>23473.153545858022</v>
      </c>
      <c r="E5">
        <f t="shared" si="0"/>
        <v>28511.006994163552</v>
      </c>
      <c r="F5">
        <f t="shared" si="0"/>
        <v>36169.017542470203</v>
      </c>
      <c r="G5">
        <f t="shared" si="0"/>
        <v>46461.142310807612</v>
      </c>
      <c r="H5">
        <f t="shared" si="0"/>
        <v>49907.128466887465</v>
      </c>
      <c r="I5">
        <f t="shared" si="0"/>
        <v>56153.41822322971</v>
      </c>
    </row>
    <row r="6" spans="1:71">
      <c r="A6" t="s">
        <v>3</v>
      </c>
      <c r="C6">
        <f>((C5/B5)^(1/10) - 1)*100</f>
        <v>1.8470561156457288</v>
      </c>
      <c r="D6">
        <f t="shared" ref="D6:H6" si="1">((D5/C5)^(1/10) - 1)*100</f>
        <v>2.9806543948370123</v>
      </c>
      <c r="E6">
        <f t="shared" si="1"/>
        <v>1.9633537441797744</v>
      </c>
      <c r="F6">
        <f t="shared" si="1"/>
        <v>2.4076536022581863</v>
      </c>
      <c r="G6">
        <f t="shared" si="1"/>
        <v>2.5357511069317829</v>
      </c>
      <c r="H6">
        <f t="shared" si="1"/>
        <v>0.71804097585768112</v>
      </c>
      <c r="I6">
        <f>((I5/H5)^(1/7) - 1)*100</f>
        <v>1.6988942204904767</v>
      </c>
    </row>
    <row r="8" spans="1:71">
      <c r="B8">
        <v>1960</v>
      </c>
      <c r="C8">
        <v>1961</v>
      </c>
      <c r="D8">
        <v>1962</v>
      </c>
      <c r="E8">
        <v>1963</v>
      </c>
      <c r="F8">
        <v>1964</v>
      </c>
      <c r="G8">
        <v>1965</v>
      </c>
      <c r="H8">
        <v>1966</v>
      </c>
      <c r="I8">
        <v>1967</v>
      </c>
      <c r="J8">
        <v>1968</v>
      </c>
      <c r="K8">
        <v>1969</v>
      </c>
      <c r="L8">
        <v>1970</v>
      </c>
      <c r="M8">
        <v>1971</v>
      </c>
      <c r="N8">
        <v>1972</v>
      </c>
      <c r="O8">
        <v>1973</v>
      </c>
      <c r="P8">
        <v>1974</v>
      </c>
      <c r="Q8">
        <v>1975</v>
      </c>
      <c r="R8">
        <v>1976</v>
      </c>
      <c r="S8">
        <v>1977</v>
      </c>
      <c r="T8">
        <v>1978</v>
      </c>
      <c r="U8">
        <v>1979</v>
      </c>
      <c r="V8">
        <v>1980</v>
      </c>
      <c r="W8">
        <v>1981</v>
      </c>
      <c r="X8">
        <v>1982</v>
      </c>
      <c r="Y8">
        <v>1983</v>
      </c>
      <c r="Z8">
        <v>1984</v>
      </c>
      <c r="AA8">
        <v>1985</v>
      </c>
      <c r="AB8">
        <v>1986</v>
      </c>
      <c r="AC8">
        <v>1987</v>
      </c>
      <c r="AD8">
        <v>1988</v>
      </c>
      <c r="AE8">
        <v>1989</v>
      </c>
      <c r="AF8">
        <v>1990</v>
      </c>
      <c r="AG8">
        <v>1991</v>
      </c>
      <c r="AH8">
        <v>1992</v>
      </c>
      <c r="AI8">
        <v>1993</v>
      </c>
      <c r="AJ8">
        <v>1994</v>
      </c>
      <c r="AK8">
        <v>1995</v>
      </c>
      <c r="AL8">
        <v>1996</v>
      </c>
      <c r="AM8">
        <v>1997</v>
      </c>
      <c r="AN8">
        <v>1998</v>
      </c>
      <c r="AO8">
        <v>1999</v>
      </c>
      <c r="AP8">
        <v>2000</v>
      </c>
      <c r="AQ8">
        <v>2001</v>
      </c>
      <c r="AR8">
        <v>2002</v>
      </c>
      <c r="AS8">
        <v>2003</v>
      </c>
      <c r="AT8">
        <v>2004</v>
      </c>
      <c r="AU8">
        <v>2005</v>
      </c>
      <c r="AV8">
        <v>2006</v>
      </c>
      <c r="AW8">
        <v>2007</v>
      </c>
      <c r="AX8">
        <v>2008</v>
      </c>
      <c r="AY8">
        <v>2009</v>
      </c>
      <c r="AZ8">
        <v>2010</v>
      </c>
      <c r="BA8">
        <v>2011</v>
      </c>
      <c r="BB8">
        <v>2012</v>
      </c>
      <c r="BC8">
        <v>2013</v>
      </c>
      <c r="BD8">
        <v>2014</v>
      </c>
      <c r="BE8">
        <v>2015</v>
      </c>
      <c r="BF8">
        <v>2016</v>
      </c>
      <c r="BG8">
        <v>2017</v>
      </c>
      <c r="BH8">
        <v>2018</v>
      </c>
      <c r="BI8">
        <v>2019</v>
      </c>
      <c r="BJ8">
        <v>2020</v>
      </c>
      <c r="BK8">
        <v>2021</v>
      </c>
      <c r="BL8">
        <v>2022</v>
      </c>
      <c r="BM8">
        <v>2023</v>
      </c>
      <c r="BN8">
        <v>2024</v>
      </c>
      <c r="BO8">
        <v>2025</v>
      </c>
      <c r="BP8">
        <v>2026</v>
      </c>
      <c r="BQ8">
        <v>2027</v>
      </c>
      <c r="BR8">
        <v>2028</v>
      </c>
      <c r="BS8">
        <v>2029</v>
      </c>
    </row>
    <row r="9" spans="1:71">
      <c r="A9" t="s">
        <v>29</v>
      </c>
      <c r="B9">
        <v>1.8470561160000001</v>
      </c>
      <c r="C9">
        <v>2.0577297350760002</v>
      </c>
      <c r="D9">
        <v>2.2477084482479999</v>
      </c>
      <c r="E9">
        <v>2.4166433626320001</v>
      </c>
      <c r="F9">
        <v>2.5641855853440001</v>
      </c>
      <c r="G9">
        <v>2.6899862235000001</v>
      </c>
      <c r="H9">
        <v>2.7936963842160001</v>
      </c>
      <c r="I9">
        <v>2.8749671746079999</v>
      </c>
      <c r="J9">
        <v>2.933449701792</v>
      </c>
      <c r="K9">
        <v>2.9687950728839998</v>
      </c>
      <c r="L9">
        <v>2.9806543950000002</v>
      </c>
      <c r="M9">
        <v>2.9521699767720002</v>
      </c>
      <c r="N9">
        <v>2.8748551272960001</v>
      </c>
      <c r="O9">
        <v>2.7609174543839998</v>
      </c>
      <c r="P9">
        <v>2.6225645658480001</v>
      </c>
      <c r="Q9">
        <v>2.4720040695000001</v>
      </c>
      <c r="R9">
        <v>2.321443573152</v>
      </c>
      <c r="S9">
        <v>2.1830906846159999</v>
      </c>
      <c r="T9">
        <v>2.069153011704</v>
      </c>
      <c r="U9">
        <v>1.9918381622279999</v>
      </c>
      <c r="V9">
        <v>1.963353744</v>
      </c>
      <c r="W9">
        <v>1.97400439268187</v>
      </c>
      <c r="X9">
        <v>2.0031973831266598</v>
      </c>
      <c r="Y9">
        <v>2.04679428193311</v>
      </c>
      <c r="Z9">
        <v>2.1006566556999799</v>
      </c>
      <c r="AA9">
        <v>2.1606460710260098</v>
      </c>
      <c r="AB9">
        <v>2.2226240945099698</v>
      </c>
      <c r="AC9">
        <v>2.2824522927505901</v>
      </c>
      <c r="AD9">
        <v>2.3359922323466402</v>
      </c>
      <c r="AE9">
        <v>2.3791054798968601</v>
      </c>
      <c r="AF9">
        <v>2.4076536019999999</v>
      </c>
      <c r="AG9">
        <v>2.42734805821914</v>
      </c>
      <c r="AH9">
        <v>2.4464299269413599</v>
      </c>
      <c r="AI9">
        <v>2.4645552030014102</v>
      </c>
      <c r="AJ9">
        <v>2.4813798812340302</v>
      </c>
      <c r="AK9">
        <v>2.4965599564739902</v>
      </c>
      <c r="AL9">
        <v>2.5097514235560201</v>
      </c>
      <c r="AM9">
        <v>2.5206102773148902</v>
      </c>
      <c r="AN9">
        <v>2.5287925125853401</v>
      </c>
      <c r="AO9">
        <v>2.53395412420213</v>
      </c>
      <c r="AP9">
        <v>2.5357511069999998</v>
      </c>
      <c r="AQ9">
        <v>2.484855223332</v>
      </c>
      <c r="AR9">
        <v>2.3467092533759999</v>
      </c>
      <c r="AS9">
        <v>2.1431257187039998</v>
      </c>
      <c r="AT9">
        <v>1.895917140888</v>
      </c>
      <c r="AU9">
        <v>1.6268960415</v>
      </c>
      <c r="AV9">
        <v>1.357874942112</v>
      </c>
      <c r="AW9">
        <v>1.110666364296</v>
      </c>
      <c r="AX9">
        <v>0.907082829624001</v>
      </c>
      <c r="AY9">
        <v>0.76893685966800096</v>
      </c>
      <c r="AZ9">
        <v>0.71804097600000005</v>
      </c>
      <c r="BA9">
        <v>0.73898627746194501</v>
      </c>
      <c r="BB9">
        <v>0.801203589635054</v>
      </c>
      <c r="BC9">
        <v>0.90376502420023996</v>
      </c>
      <c r="BD9">
        <v>1.0457426928384199</v>
      </c>
      <c r="BE9">
        <v>1.2262087072304899</v>
      </c>
      <c r="BF9">
        <v>1.44423517905738</v>
      </c>
      <c r="BG9">
        <v>1.6988942199999999</v>
      </c>
    </row>
    <row r="10" spans="1:71">
      <c r="A10" t="s">
        <v>33</v>
      </c>
      <c r="B10" s="6">
        <f>B12</f>
        <v>0.51971999999999996</v>
      </c>
      <c r="C10" s="6">
        <f t="shared" ref="C10:V10" si="2">C12</f>
        <v>0.88573999999999997</v>
      </c>
      <c r="D10" s="6">
        <f t="shared" si="2"/>
        <v>4.5134800000000004</v>
      </c>
      <c r="E10" s="6">
        <f t="shared" si="2"/>
        <v>2.8593199999999999</v>
      </c>
      <c r="F10" s="6">
        <f t="shared" si="2"/>
        <v>4.3148200000000001</v>
      </c>
      <c r="G10" s="6">
        <f t="shared" si="2"/>
        <v>5.16798</v>
      </c>
      <c r="H10" s="6">
        <f t="shared" si="2"/>
        <v>5.3800299999999996</v>
      </c>
      <c r="I10" s="6">
        <f t="shared" si="2"/>
        <v>1.63066</v>
      </c>
      <c r="J10" s="6">
        <f t="shared" si="2"/>
        <v>3.87147</v>
      </c>
      <c r="K10" s="6">
        <f t="shared" si="2"/>
        <v>2.1143999999999998</v>
      </c>
      <c r="L10" s="6">
        <f t="shared" si="2"/>
        <v>-0.96096000000000004</v>
      </c>
      <c r="M10" s="6">
        <f t="shared" si="2"/>
        <v>1.9954400000000001</v>
      </c>
      <c r="N10" s="6">
        <f t="shared" si="2"/>
        <v>4.1361699999999999</v>
      </c>
      <c r="O10" s="6">
        <f t="shared" si="2"/>
        <v>4.6465399999999999</v>
      </c>
      <c r="P10" s="6">
        <f t="shared" si="2"/>
        <v>-1.4487099999999999</v>
      </c>
      <c r="Q10" s="6">
        <f t="shared" si="2"/>
        <v>-1.17506</v>
      </c>
      <c r="R10" s="6">
        <f t="shared" si="2"/>
        <v>4.3725300000000002</v>
      </c>
      <c r="S10" s="6">
        <f t="shared" si="2"/>
        <v>3.5771199999999999</v>
      </c>
      <c r="T10" s="6">
        <f t="shared" si="2"/>
        <v>4.4242699999999999</v>
      </c>
      <c r="U10" s="6">
        <f t="shared" si="2"/>
        <v>2.0362200000000001</v>
      </c>
      <c r="V10" s="6">
        <f t="shared" si="2"/>
        <v>-1.4026400000000001</v>
      </c>
      <c r="W10">
        <f>'WEO Data'!G3</f>
        <v>1.5146955626426317</v>
      </c>
      <c r="X10">
        <f>'WEO Data'!H3</f>
        <v>-2.7383043378581662</v>
      </c>
      <c r="Y10">
        <f>'WEO Data'!I3</f>
        <v>3.637688929005356</v>
      </c>
      <c r="Z10">
        <f>'WEO Data'!J3</f>
        <v>6.3020371577751977</v>
      </c>
      <c r="AA10">
        <f>'WEO Data'!K3</f>
        <v>3.2476864467743338</v>
      </c>
      <c r="AB10">
        <f>'WEO Data'!L3</f>
        <v>2.5264957082481887</v>
      </c>
      <c r="AC10">
        <f>'WEO Data'!M3</f>
        <v>2.5398361441509643</v>
      </c>
      <c r="AD10">
        <f>'WEO Data'!N3</f>
        <v>3.2342446643237377</v>
      </c>
      <c r="AE10">
        <f>'WEO Data'!O3</f>
        <v>2.7008444239932095</v>
      </c>
      <c r="AF10">
        <f>'WEO Data'!P3</f>
        <v>0.76090499389163124</v>
      </c>
      <c r="AG10">
        <f>'WEO Data'!Q3</f>
        <v>-1.426806791827695</v>
      </c>
      <c r="AH10">
        <f>'WEO Data'!R3</f>
        <v>2.1574850840943682</v>
      </c>
      <c r="AI10">
        <f>'WEO Data'!S3</f>
        <v>1.4219593737483383</v>
      </c>
      <c r="AJ10">
        <f>'WEO Data'!T3</f>
        <v>2.7737326721766431</v>
      </c>
      <c r="AK10">
        <f>'WEO Data'!U3</f>
        <v>1.4765680816050786</v>
      </c>
      <c r="AL10">
        <f>'WEO Data'!V3</f>
        <v>2.5704856799784404</v>
      </c>
      <c r="AM10">
        <f>'WEO Data'!W3</f>
        <v>3.2061559508025361</v>
      </c>
      <c r="AN10">
        <f>'WEO Data'!X3</f>
        <v>3.2700787833940703</v>
      </c>
      <c r="AO10">
        <f>'WEO Data'!Y3</f>
        <v>3.5630349372597792</v>
      </c>
      <c r="AP10">
        <f>'WEO Data'!Z3</f>
        <v>2.9834834306269986</v>
      </c>
      <c r="AQ10">
        <f>'WEO Data'!AA3</f>
        <v>-3.5416584838088294E-2</v>
      </c>
      <c r="AR10">
        <f>'WEO Data'!AB3</f>
        <v>0.75143783803406361</v>
      </c>
      <c r="AS10">
        <f>'WEO Data'!AC3</f>
        <v>1.9007696914420613</v>
      </c>
      <c r="AT10">
        <f>'WEO Data'!AD3</f>
        <v>2.8594609103870239</v>
      </c>
      <c r="AU10">
        <f>'WEO Data'!AE3</f>
        <v>2.5603261265469079</v>
      </c>
      <c r="AV10">
        <f>'WEO Data'!AF3</f>
        <v>1.8862404339900607</v>
      </c>
      <c r="AW10">
        <f>'WEO Data'!AG3</f>
        <v>0.87287749674425097</v>
      </c>
      <c r="AX10">
        <f>'WEO Data'!AH3</f>
        <v>-1.0591189063031359</v>
      </c>
      <c r="AY10">
        <f>'WEO Data'!AI3</f>
        <v>-3.3788355163579809</v>
      </c>
      <c r="AZ10">
        <f>'WEO Data'!AJ3</f>
        <v>1.7813978150484688</v>
      </c>
      <c r="BA10">
        <f>'WEO Data'!AK3</f>
        <v>0.83339518633160914</v>
      </c>
      <c r="BB10">
        <f>'WEO Data'!AL3</f>
        <v>1.5260830265210634</v>
      </c>
      <c r="BC10">
        <f>'WEO Data'!AM3</f>
        <v>1.1447646493681463</v>
      </c>
      <c r="BD10">
        <f>'WEO Data'!AN3</f>
        <v>1.7889527420469786</v>
      </c>
      <c r="BE10">
        <f>'WEO Data'!AO3</f>
        <v>2.1673680918119942</v>
      </c>
      <c r="BF10">
        <f>'WEO Data'!AP3</f>
        <v>0.91605127740719272</v>
      </c>
      <c r="BG10">
        <f>'WEO Data'!AQ3</f>
        <v>1.7087425312601656</v>
      </c>
      <c r="BH10">
        <f>'WEO Data'!AR3</f>
        <v>2.2901993945606547</v>
      </c>
      <c r="BI10">
        <f>'WEO Data'!AS3</f>
        <v>1.7533937794008025</v>
      </c>
      <c r="BJ10">
        <f>'WEO Data'!AT3</f>
        <v>1.5403817450992507</v>
      </c>
      <c r="BK10">
        <f>'WEO Data'!AU3</f>
        <v>1.1992187517264608</v>
      </c>
      <c r="BL10">
        <f>'WEO Data'!AV3</f>
        <v>1.0135297038945668</v>
      </c>
      <c r="BM10">
        <f>'WEO Data'!AW3</f>
        <v>1.0341224300238316</v>
      </c>
      <c r="BN10">
        <f>'WEO Data'!AX3</f>
        <v>1.0739100951979719</v>
      </c>
    </row>
    <row r="11" spans="1:71">
      <c r="A11" t="s">
        <v>30</v>
      </c>
      <c r="B11" s="6">
        <v>1.83725</v>
      </c>
      <c r="C11" s="6">
        <v>2.3338299999999998</v>
      </c>
      <c r="D11" s="6">
        <v>2.5225399999999998</v>
      </c>
      <c r="E11" s="6">
        <v>2.84179</v>
      </c>
      <c r="F11" s="6">
        <v>2.92049</v>
      </c>
      <c r="G11" s="6">
        <v>3.0712100000000002</v>
      </c>
      <c r="H11" s="6">
        <v>3.3437399999999999</v>
      </c>
      <c r="I11" s="6">
        <v>3.5984500000000001</v>
      </c>
      <c r="J11" s="6">
        <v>3.6452800000000001</v>
      </c>
      <c r="K11" s="6">
        <v>3.3605499999999999</v>
      </c>
      <c r="L11" s="6">
        <v>2.3583699999999999</v>
      </c>
      <c r="M11" s="6">
        <v>1.6960200000000001</v>
      </c>
      <c r="N11" s="6">
        <v>1.8374200000000001</v>
      </c>
      <c r="O11" s="6">
        <v>2.18445</v>
      </c>
      <c r="P11" s="6">
        <v>2.6276899999999999</v>
      </c>
      <c r="Q11" s="6">
        <v>2.53992</v>
      </c>
      <c r="R11" s="6">
        <v>2.2004700000000001</v>
      </c>
      <c r="S11" s="6">
        <v>2.1966199999999998</v>
      </c>
      <c r="T11" s="6">
        <v>2.3954</v>
      </c>
      <c r="U11" s="6">
        <v>2.2701500000000001</v>
      </c>
      <c r="V11" s="6">
        <v>1.37784</v>
      </c>
      <c r="W11" s="6">
        <v>1.2598499999999999</v>
      </c>
      <c r="X11" s="6">
        <v>2.1135000000000002</v>
      </c>
      <c r="Y11" s="6">
        <v>2.3685800000000001</v>
      </c>
      <c r="Z11" s="6">
        <v>2.5209600000000001</v>
      </c>
      <c r="AA11" s="6">
        <v>2.8105799999999999</v>
      </c>
      <c r="AB11" s="6">
        <v>2.7654899999999998</v>
      </c>
      <c r="AC11" s="6">
        <v>2.59043</v>
      </c>
      <c r="AD11" s="6">
        <v>2.4093599999999999</v>
      </c>
      <c r="AE11" s="6">
        <v>2.23339</v>
      </c>
      <c r="AF11" s="6">
        <v>1.8365</v>
      </c>
      <c r="AG11" s="6">
        <v>1.2847299999999999</v>
      </c>
      <c r="AH11" s="6">
        <v>1.0712200000000001</v>
      </c>
      <c r="AI11" s="6">
        <v>1.1177699999999999</v>
      </c>
      <c r="AJ11" s="6">
        <v>1.2869900000000001</v>
      </c>
      <c r="AK11" s="6">
        <v>1.35562</v>
      </c>
      <c r="AL11" s="6">
        <v>1.61382</v>
      </c>
      <c r="AM11" s="6">
        <v>2.2250399999999999</v>
      </c>
      <c r="AN11" s="6">
        <v>2.83724</v>
      </c>
      <c r="AO11" s="6">
        <v>3.0910299999999999</v>
      </c>
      <c r="AP11" s="6">
        <v>3.10643</v>
      </c>
      <c r="AQ11" s="6">
        <v>2.7193800000000001</v>
      </c>
      <c r="AR11" s="6">
        <v>2.0731999999999999</v>
      </c>
      <c r="AS11" s="6">
        <v>1.7492000000000001</v>
      </c>
      <c r="AT11" s="6">
        <v>1.7539499999999999</v>
      </c>
      <c r="AU11" s="6">
        <v>1.6949000000000001</v>
      </c>
      <c r="AV11" s="6">
        <v>1.27478</v>
      </c>
      <c r="AW11" s="6">
        <v>0.97570000000000001</v>
      </c>
      <c r="AX11" s="6">
        <v>0.89885999999999999</v>
      </c>
      <c r="AY11" s="6">
        <v>0.60733999999999999</v>
      </c>
      <c r="AZ11" s="6">
        <v>0.25092999999999999</v>
      </c>
      <c r="BA11" s="6">
        <v>0.45562999999999998</v>
      </c>
      <c r="BB11" s="6">
        <v>0.73365999999999998</v>
      </c>
      <c r="BC11" s="6">
        <v>0.95296999999999998</v>
      </c>
      <c r="BD11" s="6">
        <v>0.98716999999999999</v>
      </c>
      <c r="BE11" s="6">
        <v>1.03447</v>
      </c>
      <c r="BF11" s="6">
        <v>1.02928</v>
      </c>
      <c r="BG11" s="6">
        <v>1.05185</v>
      </c>
      <c r="BH11" s="6">
        <v>1.22786</v>
      </c>
      <c r="BI11" s="6">
        <v>1.42605</v>
      </c>
      <c r="BJ11" s="6">
        <v>1.4905300000000001</v>
      </c>
      <c r="BK11" s="6">
        <v>1.4703599999999999</v>
      </c>
      <c r="BL11" s="6">
        <v>1.4294899999999999</v>
      </c>
      <c r="BM11" s="6">
        <v>1.36948</v>
      </c>
      <c r="BN11" s="6">
        <v>1.2953700000000001</v>
      </c>
      <c r="BO11" s="6">
        <v>1.21841</v>
      </c>
      <c r="BP11" s="6">
        <v>1.1575599999999999</v>
      </c>
      <c r="BQ11" s="6">
        <v>1.13174</v>
      </c>
      <c r="BR11" s="6">
        <v>1.14886</v>
      </c>
      <c r="BS11" s="6">
        <v>1.1856200000000001</v>
      </c>
    </row>
    <row r="12" spans="1:71">
      <c r="B12" s="11">
        <v>0.51971999999999996</v>
      </c>
      <c r="C12" s="11">
        <v>0.88573999999999997</v>
      </c>
      <c r="D12" s="11">
        <v>4.5134800000000004</v>
      </c>
      <c r="E12" s="11">
        <v>2.8593199999999999</v>
      </c>
      <c r="F12" s="11">
        <v>4.3148200000000001</v>
      </c>
      <c r="G12" s="11">
        <v>5.16798</v>
      </c>
      <c r="H12" s="11">
        <v>5.3800299999999996</v>
      </c>
      <c r="I12" s="11">
        <v>1.63066</v>
      </c>
      <c r="J12" s="11">
        <v>3.87147</v>
      </c>
      <c r="K12" s="11">
        <v>2.1143999999999998</v>
      </c>
      <c r="L12" s="11">
        <v>-0.96096000000000004</v>
      </c>
      <c r="M12" s="11">
        <v>1.9954400000000001</v>
      </c>
      <c r="N12" s="11">
        <v>4.1361699999999999</v>
      </c>
      <c r="O12" s="11">
        <v>4.6465399999999999</v>
      </c>
      <c r="P12" s="11">
        <v>-1.4487099999999999</v>
      </c>
      <c r="Q12" s="11">
        <v>-1.17506</v>
      </c>
      <c r="R12" s="11">
        <v>4.3725300000000002</v>
      </c>
      <c r="S12" s="11">
        <v>3.5771199999999999</v>
      </c>
      <c r="T12" s="11">
        <v>4.4242699999999999</v>
      </c>
      <c r="U12" s="11">
        <v>2.0362200000000001</v>
      </c>
      <c r="V12" s="11">
        <v>-1.4026400000000001</v>
      </c>
      <c r="W12" s="11">
        <v>1.51945</v>
      </c>
      <c r="X12" s="11">
        <v>-2.73706</v>
      </c>
      <c r="Y12" s="11">
        <v>3.6329699999999998</v>
      </c>
      <c r="Z12" s="11">
        <v>6.3049900000000001</v>
      </c>
      <c r="AA12" s="11">
        <v>3.24736</v>
      </c>
      <c r="AB12" s="11">
        <v>2.5272800000000002</v>
      </c>
      <c r="AC12" s="11">
        <v>2.5388600000000001</v>
      </c>
      <c r="AD12" s="11">
        <v>3.23427</v>
      </c>
      <c r="AE12" s="11">
        <v>2.6989999999999998</v>
      </c>
      <c r="AF12" s="11">
        <v>0.75087999999999999</v>
      </c>
      <c r="AG12" s="11">
        <v>-1.4304600000000001</v>
      </c>
      <c r="AH12" s="11">
        <v>2.1537899999999999</v>
      </c>
      <c r="AI12" s="11">
        <v>1.4279200000000001</v>
      </c>
      <c r="AJ12" s="11">
        <v>2.7750900000000001</v>
      </c>
      <c r="AK12" s="11">
        <v>1.4785999999999999</v>
      </c>
      <c r="AL12" s="11">
        <v>2.5674000000000001</v>
      </c>
      <c r="AM12" s="11">
        <v>3.2060900000000001</v>
      </c>
      <c r="AN12" s="11">
        <v>3.2717399999999999</v>
      </c>
      <c r="AO12" s="11">
        <v>3.56324</v>
      </c>
      <c r="AP12" s="11">
        <v>2.9970599999999998</v>
      </c>
      <c r="AQ12" s="11">
        <v>-5.4000000000000001E-4</v>
      </c>
      <c r="AR12" s="11">
        <v>0.77639000000000002</v>
      </c>
      <c r="AS12" s="11">
        <v>1.91323</v>
      </c>
      <c r="AT12" s="11">
        <v>2.8667500000000001</v>
      </c>
      <c r="AU12" s="11">
        <v>2.5593699999999999</v>
      </c>
      <c r="AV12" s="11">
        <v>1.8831599999999999</v>
      </c>
      <c r="AW12" s="11">
        <v>0.90395999999999999</v>
      </c>
      <c r="AX12" s="11">
        <v>-1.0662499999999999</v>
      </c>
      <c r="AY12" s="11">
        <v>-3.3961899999999998</v>
      </c>
      <c r="AZ12" s="11">
        <v>1.7221900000000001</v>
      </c>
      <c r="BA12" s="11">
        <v>0.81821999999999995</v>
      </c>
      <c r="BB12" s="11">
        <v>1.5276099999999999</v>
      </c>
      <c r="BC12" s="11">
        <v>1.1432599999999999</v>
      </c>
      <c r="BD12" s="11">
        <v>1.78735</v>
      </c>
      <c r="BE12" s="11">
        <v>2.1691600000000002</v>
      </c>
      <c r="BF12" s="11">
        <v>0.91768000000000005</v>
      </c>
      <c r="BG12" s="11">
        <v>1.70991</v>
      </c>
      <c r="BH12" s="11">
        <v>2.2917200000000002</v>
      </c>
    </row>
  </sheetData>
  <hyperlinks>
    <hyperlink ref="A1" r:id="rId1" xr:uid="{A8FC24D5-059C-1647-90D8-1C49FA11F07D}"/>
  </hyperlinks>
  <pageMargins left="0.7" right="0.7" top="0.75" bottom="0.75" header="0.3" footer="0.3"/>
  <pageSetup paperSize="9" orientation="portrait" horizontalDpi="0" verticalDpi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9FCD1-505A-2A46-B579-1F8A71DE6558}">
  <dimension ref="A1:AY5"/>
  <sheetViews>
    <sheetView workbookViewId="0">
      <selection activeCell="D10" sqref="D10"/>
    </sheetView>
  </sheetViews>
  <sheetFormatPr baseColWidth="10" defaultRowHeight="16"/>
  <sheetData>
    <row r="1" spans="1:51">
      <c r="A1" t="s">
        <v>6</v>
      </c>
      <c r="B1" t="s">
        <v>7</v>
      </c>
      <c r="C1" t="s">
        <v>8</v>
      </c>
      <c r="D1" t="s">
        <v>9</v>
      </c>
      <c r="E1" t="s">
        <v>10</v>
      </c>
      <c r="F1">
        <v>1980</v>
      </c>
      <c r="G1">
        <v>1981</v>
      </c>
      <c r="H1">
        <v>1982</v>
      </c>
      <c r="I1">
        <v>1983</v>
      </c>
      <c r="J1">
        <v>1984</v>
      </c>
      <c r="K1">
        <v>1985</v>
      </c>
      <c r="L1">
        <v>1986</v>
      </c>
      <c r="M1">
        <v>1987</v>
      </c>
      <c r="N1">
        <v>1988</v>
      </c>
      <c r="O1">
        <v>1989</v>
      </c>
      <c r="P1">
        <v>1990</v>
      </c>
      <c r="Q1">
        <v>1991</v>
      </c>
      <c r="R1">
        <v>1992</v>
      </c>
      <c r="S1">
        <v>1993</v>
      </c>
      <c r="T1">
        <v>1994</v>
      </c>
      <c r="U1">
        <v>1995</v>
      </c>
      <c r="V1">
        <v>1996</v>
      </c>
      <c r="W1">
        <v>1997</v>
      </c>
      <c r="X1">
        <v>1998</v>
      </c>
      <c r="Y1">
        <v>1999</v>
      </c>
      <c r="Z1">
        <v>2000</v>
      </c>
      <c r="AA1">
        <v>2001</v>
      </c>
      <c r="AB1">
        <v>2002</v>
      </c>
      <c r="AC1">
        <v>2003</v>
      </c>
      <c r="AD1">
        <v>2004</v>
      </c>
      <c r="AE1">
        <v>2005</v>
      </c>
      <c r="AF1">
        <v>2006</v>
      </c>
      <c r="AG1">
        <v>2007</v>
      </c>
      <c r="AH1">
        <v>2008</v>
      </c>
      <c r="AI1">
        <v>2009</v>
      </c>
      <c r="AJ1">
        <v>2010</v>
      </c>
      <c r="AK1">
        <v>2011</v>
      </c>
      <c r="AL1">
        <v>2012</v>
      </c>
      <c r="AM1">
        <v>2013</v>
      </c>
      <c r="AN1">
        <v>2014</v>
      </c>
      <c r="AO1">
        <v>2015</v>
      </c>
      <c r="AP1">
        <v>2016</v>
      </c>
      <c r="AQ1">
        <v>2017</v>
      </c>
      <c r="AR1">
        <v>2018</v>
      </c>
      <c r="AS1">
        <v>2019</v>
      </c>
      <c r="AT1">
        <v>2020</v>
      </c>
      <c r="AU1">
        <v>2021</v>
      </c>
      <c r="AV1">
        <v>2022</v>
      </c>
      <c r="AW1">
        <v>2023</v>
      </c>
      <c r="AX1">
        <v>2024</v>
      </c>
      <c r="AY1" t="s">
        <v>11</v>
      </c>
    </row>
    <row r="2" spans="1:51">
      <c r="A2" t="s">
        <v>12</v>
      </c>
      <c r="B2" t="s">
        <v>13</v>
      </c>
      <c r="C2" t="s">
        <v>14</v>
      </c>
      <c r="D2" t="s">
        <v>8</v>
      </c>
      <c r="E2" t="s">
        <v>15</v>
      </c>
      <c r="F2" s="4">
        <v>29694.745999999999</v>
      </c>
      <c r="G2" s="4">
        <v>30144.530999999999</v>
      </c>
      <c r="H2" s="4">
        <v>29319.081999999999</v>
      </c>
      <c r="I2" s="4">
        <v>30385.618999999999</v>
      </c>
      <c r="J2" s="4">
        <v>32300.531999999999</v>
      </c>
      <c r="K2" s="4">
        <v>33349.552000000003</v>
      </c>
      <c r="L2" s="4">
        <v>34192.127</v>
      </c>
      <c r="M2" s="4">
        <v>35060.550999999999</v>
      </c>
      <c r="N2" s="4">
        <v>36194.495000000003</v>
      </c>
      <c r="O2" s="4">
        <v>37172.052000000003</v>
      </c>
      <c r="P2" s="4">
        <v>37454.896000000001</v>
      </c>
      <c r="Q2" s="4">
        <v>36920.487000000001</v>
      </c>
      <c r="R2" s="4">
        <v>37717.040999999997</v>
      </c>
      <c r="S2" s="4">
        <v>38253.362000000001</v>
      </c>
      <c r="T2" s="4">
        <v>39314.408000000003</v>
      </c>
      <c r="U2" s="4">
        <v>39894.911999999997</v>
      </c>
      <c r="V2" s="4">
        <v>40920.404999999999</v>
      </c>
      <c r="W2" s="4">
        <v>42232.377</v>
      </c>
      <c r="X2" s="4">
        <v>43613.409</v>
      </c>
      <c r="Y2" s="4">
        <v>45167.37</v>
      </c>
      <c r="Z2" s="4">
        <v>46514.930999999997</v>
      </c>
      <c r="AA2" s="4">
        <v>46498.457000000002</v>
      </c>
      <c r="AB2" s="4">
        <v>46847.864000000001</v>
      </c>
      <c r="AC2" s="4">
        <v>47738.334000000003</v>
      </c>
      <c r="AD2" s="4">
        <v>49103.392999999996</v>
      </c>
      <c r="AE2" s="4">
        <v>50360.6</v>
      </c>
      <c r="AF2" s="4">
        <v>51310.521999999997</v>
      </c>
      <c r="AG2" s="4">
        <v>51758.400000000001</v>
      </c>
      <c r="AH2" s="4">
        <v>51210.216999999997</v>
      </c>
      <c r="AI2" s="4">
        <v>49479.908000000003</v>
      </c>
      <c r="AJ2" s="4">
        <v>50361.341999999997</v>
      </c>
      <c r="AK2" s="4">
        <v>50781.050999999999</v>
      </c>
      <c r="AL2" s="4">
        <v>51556.012000000002</v>
      </c>
      <c r="AM2" s="4">
        <v>52146.207000000002</v>
      </c>
      <c r="AN2" s="4">
        <v>53079.078000000001</v>
      </c>
      <c r="AO2" s="4">
        <v>54229.497000000003</v>
      </c>
      <c r="AP2" s="4">
        <v>54726.267</v>
      </c>
      <c r="AQ2" s="4">
        <v>55661.398000000001</v>
      </c>
      <c r="AR2" s="4">
        <v>56936.154999999999</v>
      </c>
      <c r="AS2" s="4">
        <v>57934.47</v>
      </c>
      <c r="AT2" s="4">
        <v>58826.881999999998</v>
      </c>
      <c r="AU2" s="4">
        <v>59532.345000000001</v>
      </c>
      <c r="AV2" s="4">
        <v>60135.722999999998</v>
      </c>
      <c r="AW2" s="4">
        <v>60757.599999999999</v>
      </c>
      <c r="AX2" s="4">
        <v>61410.082000000002</v>
      </c>
      <c r="AY2">
        <v>2018</v>
      </c>
    </row>
    <row r="3" spans="1:51">
      <c r="G3">
        <f>(G2/F2-1)*100</f>
        <v>1.5146955626426317</v>
      </c>
      <c r="H3">
        <f t="shared" ref="H3:AX3" si="0">(H2/G2-1)*100</f>
        <v>-2.7383043378581662</v>
      </c>
      <c r="I3">
        <f t="shared" si="0"/>
        <v>3.637688929005356</v>
      </c>
      <c r="J3">
        <f t="shared" si="0"/>
        <v>6.3020371577751977</v>
      </c>
      <c r="K3">
        <f t="shared" si="0"/>
        <v>3.2476864467743338</v>
      </c>
      <c r="L3">
        <f t="shared" si="0"/>
        <v>2.5264957082481887</v>
      </c>
      <c r="M3">
        <f t="shared" si="0"/>
        <v>2.5398361441509643</v>
      </c>
      <c r="N3">
        <f t="shared" si="0"/>
        <v>3.2342446643237377</v>
      </c>
      <c r="O3">
        <f t="shared" si="0"/>
        <v>2.7008444239932095</v>
      </c>
      <c r="P3">
        <f t="shared" si="0"/>
        <v>0.76090499389163124</v>
      </c>
      <c r="Q3">
        <f t="shared" si="0"/>
        <v>-1.426806791827695</v>
      </c>
      <c r="R3">
        <f t="shared" si="0"/>
        <v>2.1574850840943682</v>
      </c>
      <c r="S3">
        <f t="shared" si="0"/>
        <v>1.4219593737483383</v>
      </c>
      <c r="T3">
        <f t="shared" si="0"/>
        <v>2.7737326721766431</v>
      </c>
      <c r="U3">
        <f t="shared" si="0"/>
        <v>1.4765680816050786</v>
      </c>
      <c r="V3">
        <f t="shared" si="0"/>
        <v>2.5704856799784404</v>
      </c>
      <c r="W3">
        <f t="shared" si="0"/>
        <v>3.2061559508025361</v>
      </c>
      <c r="X3">
        <f t="shared" si="0"/>
        <v>3.2700787833940703</v>
      </c>
      <c r="Y3">
        <f t="shared" si="0"/>
        <v>3.5630349372597792</v>
      </c>
      <c r="Z3">
        <f t="shared" si="0"/>
        <v>2.9834834306269986</v>
      </c>
      <c r="AA3">
        <f t="shared" si="0"/>
        <v>-3.5416584838088294E-2</v>
      </c>
      <c r="AB3">
        <f t="shared" si="0"/>
        <v>0.75143783803406361</v>
      </c>
      <c r="AC3">
        <f t="shared" si="0"/>
        <v>1.9007696914420613</v>
      </c>
      <c r="AD3">
        <f t="shared" si="0"/>
        <v>2.8594609103870239</v>
      </c>
      <c r="AE3">
        <f t="shared" si="0"/>
        <v>2.5603261265469079</v>
      </c>
      <c r="AF3">
        <f t="shared" si="0"/>
        <v>1.8862404339900607</v>
      </c>
      <c r="AG3">
        <f t="shared" si="0"/>
        <v>0.87287749674425097</v>
      </c>
      <c r="AH3">
        <f t="shared" si="0"/>
        <v>-1.0591189063031359</v>
      </c>
      <c r="AI3">
        <f t="shared" si="0"/>
        <v>-3.3788355163579809</v>
      </c>
      <c r="AJ3">
        <f t="shared" si="0"/>
        <v>1.7813978150484688</v>
      </c>
      <c r="AK3">
        <f t="shared" si="0"/>
        <v>0.83339518633160914</v>
      </c>
      <c r="AL3">
        <f t="shared" si="0"/>
        <v>1.5260830265210634</v>
      </c>
      <c r="AM3">
        <f t="shared" si="0"/>
        <v>1.1447646493681463</v>
      </c>
      <c r="AN3">
        <f t="shared" si="0"/>
        <v>1.7889527420469786</v>
      </c>
      <c r="AO3">
        <f t="shared" si="0"/>
        <v>2.1673680918119942</v>
      </c>
      <c r="AP3">
        <f t="shared" si="0"/>
        <v>0.91605127740719272</v>
      </c>
      <c r="AQ3">
        <f t="shared" si="0"/>
        <v>1.7087425312601656</v>
      </c>
      <c r="AR3">
        <f t="shared" si="0"/>
        <v>2.2901993945606547</v>
      </c>
      <c r="AS3">
        <f t="shared" si="0"/>
        <v>1.7533937794008025</v>
      </c>
      <c r="AT3">
        <f t="shared" si="0"/>
        <v>1.5403817450992507</v>
      </c>
      <c r="AU3">
        <f t="shared" si="0"/>
        <v>1.1992187517264608</v>
      </c>
      <c r="AV3">
        <f t="shared" si="0"/>
        <v>1.0135297038945668</v>
      </c>
      <c r="AW3">
        <f t="shared" si="0"/>
        <v>1.0341224300238316</v>
      </c>
      <c r="AX3">
        <f t="shared" si="0"/>
        <v>1.0739100951979719</v>
      </c>
    </row>
    <row r="5" spans="1:51">
      <c r="A5" t="s">
        <v>16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</vt:lpstr>
      <vt:lpstr>BEA Data</vt:lpstr>
      <vt:lpstr>CBO Data</vt:lpstr>
      <vt:lpstr>Penn World Table Data</vt:lpstr>
      <vt:lpstr>WEO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 Rachel</dc:creator>
  <cp:lastModifiedBy>Lukasz Rachel</cp:lastModifiedBy>
  <dcterms:created xsi:type="dcterms:W3CDTF">2019-11-12T17:23:20Z</dcterms:created>
  <dcterms:modified xsi:type="dcterms:W3CDTF">2019-11-12T21:49:42Z</dcterms:modified>
</cp:coreProperties>
</file>